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665" yWindow="120" windowWidth="13755" windowHeight="8715"/>
  </bookViews>
  <sheets>
    <sheet name="Doppelzepp" sheetId="1" r:id="rId1"/>
    <sheet name="Anleitung" sheetId="2" r:id="rId2"/>
  </sheets>
  <definedNames>
    <definedName name="_xlnm._FilterDatabase" localSheetId="0" hidden="1">Doppelzepp!$E$14:$E$35</definedName>
  </definedNames>
  <calcPr calcId="145621"/>
</workbook>
</file>

<file path=xl/calcChain.xml><?xml version="1.0" encoding="utf-8"?>
<calcChain xmlns="http://schemas.openxmlformats.org/spreadsheetml/2006/main">
  <c r="C16" i="1" l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15" i="1"/>
  <c r="D16" i="1" l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15" i="1"/>
  <c r="E16" i="1" l="1"/>
  <c r="E18" i="1"/>
  <c r="E22" i="1"/>
  <c r="E21" i="1"/>
  <c r="E27" i="1"/>
  <c r="E30" i="1"/>
  <c r="E29" i="1"/>
  <c r="E26" i="1"/>
  <c r="E25" i="1"/>
  <c r="E19" i="1"/>
  <c r="N19" i="1" l="1"/>
  <c r="M19" i="1"/>
  <c r="L19" i="1"/>
  <c r="N25" i="1"/>
  <c r="M25" i="1"/>
  <c r="L25" i="1"/>
  <c r="N29" i="1"/>
  <c r="M29" i="1"/>
  <c r="L29" i="1"/>
  <c r="N27" i="1"/>
  <c r="M27" i="1"/>
  <c r="L27" i="1"/>
  <c r="M22" i="1"/>
  <c r="L22" i="1"/>
  <c r="N22" i="1"/>
  <c r="M26" i="1"/>
  <c r="L26" i="1"/>
  <c r="N26" i="1"/>
  <c r="M30" i="1"/>
  <c r="L30" i="1"/>
  <c r="N30" i="1"/>
  <c r="N21" i="1"/>
  <c r="M21" i="1"/>
  <c r="L21" i="1"/>
  <c r="M18" i="1"/>
  <c r="L18" i="1"/>
  <c r="N18" i="1"/>
  <c r="E33" i="1"/>
  <c r="L16" i="1"/>
  <c r="E15" i="1"/>
  <c r="L15" i="1" s="1"/>
  <c r="E34" i="1"/>
  <c r="M34" i="1" s="1"/>
  <c r="D11" i="1"/>
  <c r="L34" i="1" l="1"/>
  <c r="N34" i="1"/>
  <c r="M16" i="1"/>
  <c r="N16" i="1"/>
  <c r="M15" i="1"/>
  <c r="N15" i="1"/>
  <c r="N33" i="1"/>
  <c r="M33" i="1"/>
  <c r="L33" i="1"/>
  <c r="E35" i="1"/>
  <c r="N35" i="1" s="1"/>
  <c r="E32" i="1"/>
  <c r="E31" i="1"/>
  <c r="L31" i="1" s="1"/>
  <c r="E28" i="1"/>
  <c r="E24" i="1"/>
  <c r="E23" i="1"/>
  <c r="E20" i="1"/>
  <c r="E17" i="1"/>
  <c r="N17" i="1" l="1"/>
  <c r="M17" i="1"/>
  <c r="L17" i="1"/>
  <c r="N23" i="1"/>
  <c r="M23" i="1"/>
  <c r="L23" i="1"/>
  <c r="M28" i="1"/>
  <c r="L28" i="1"/>
  <c r="N28" i="1"/>
  <c r="M32" i="1"/>
  <c r="L32" i="1"/>
  <c r="N32" i="1"/>
  <c r="M20" i="1"/>
  <c r="L20" i="1"/>
  <c r="N20" i="1"/>
  <c r="M24" i="1"/>
  <c r="L24" i="1"/>
  <c r="N24" i="1"/>
  <c r="N31" i="1"/>
  <c r="M31" i="1"/>
  <c r="M35" i="1"/>
  <c r="L35" i="1"/>
  <c r="E12" i="1" l="1"/>
</calcChain>
</file>

<file path=xl/sharedStrings.xml><?xml version="1.0" encoding="utf-8"?>
<sst xmlns="http://schemas.openxmlformats.org/spreadsheetml/2006/main" count="137" uniqueCount="73">
  <si>
    <t>Gebräuchliche Verkürzungsfaktoren:</t>
  </si>
  <si>
    <t>Frequenz/KHz</t>
  </si>
  <si>
    <r>
      <t xml:space="preserve">300 </t>
    </r>
    <r>
      <rPr>
        <b/>
        <sz val="10"/>
        <color indexed="8"/>
        <rFont val="Symbol"/>
        <family val="1"/>
        <charset val="2"/>
      </rPr>
      <t>W</t>
    </r>
    <r>
      <rPr>
        <sz val="9"/>
        <color indexed="8"/>
        <rFont val="Arial"/>
        <family val="2"/>
      </rPr>
      <t xml:space="preserve"> Flachbandkabel = 0,82</t>
    </r>
  </si>
  <si>
    <t>vermeiden!</t>
  </si>
  <si>
    <t>niederohmig</t>
  </si>
  <si>
    <t>m</t>
  </si>
  <si>
    <t>versuche Summenlänge Speiseleitung zu ändern!</t>
  </si>
  <si>
    <t>Auswertungshinweise</t>
  </si>
  <si>
    <r>
      <t xml:space="preserve">Ld </t>
    </r>
    <r>
      <rPr>
        <b/>
        <sz val="11"/>
        <color indexed="8"/>
        <rFont val="Symbol"/>
        <family val="1"/>
        <charset val="2"/>
      </rPr>
      <t>l</t>
    </r>
    <r>
      <rPr>
        <sz val="10"/>
        <color indexed="8"/>
        <rFont val="Arial"/>
        <family val="2"/>
      </rPr>
      <t xml:space="preserve"> Strahler</t>
    </r>
  </si>
  <si>
    <r>
      <t xml:space="preserve">Lh </t>
    </r>
    <r>
      <rPr>
        <b/>
        <sz val="11"/>
        <color indexed="8"/>
        <rFont val="Symbol"/>
        <family val="1"/>
        <charset val="2"/>
      </rPr>
      <t>l</t>
    </r>
    <r>
      <rPr>
        <sz val="10"/>
        <color indexed="8"/>
        <rFont val="Arial"/>
        <family val="2"/>
      </rPr>
      <t xml:space="preserve"> Speiseleitung</t>
    </r>
  </si>
  <si>
    <r>
      <t xml:space="preserve">Ls </t>
    </r>
    <r>
      <rPr>
        <b/>
        <sz val="10"/>
        <color indexed="8"/>
        <rFont val="Symbol"/>
        <family val="1"/>
        <charset val="2"/>
      </rPr>
      <t>S</t>
    </r>
    <r>
      <rPr>
        <sz val="10"/>
        <color indexed="8"/>
        <rFont val="Arial"/>
        <family val="2"/>
      </rPr>
      <t xml:space="preserve"> Dipol+Speiseleitung</t>
    </r>
  </si>
  <si>
    <t>rot</t>
  </si>
  <si>
    <t>grün</t>
  </si>
  <si>
    <t>vollrot</t>
  </si>
  <si>
    <t>2,99.3,01</t>
  </si>
  <si>
    <t>0,45 - 0,55</t>
  </si>
  <si>
    <t>0,95 - 1,05</t>
  </si>
  <si>
    <t>1,45 - 1,55</t>
  </si>
  <si>
    <t>1,95 - 2,05</t>
  </si>
  <si>
    <t>2,45 - 2,55</t>
  </si>
  <si>
    <t>2,95 - 3,05</t>
  </si>
  <si>
    <t>3,45 - 3,55</t>
  </si>
  <si>
    <t>0,2 - 0,3</t>
  </si>
  <si>
    <t>0,7 - 0,8</t>
  </si>
  <si>
    <t>1,2 - 1,3</t>
  </si>
  <si>
    <t>1,7 - 1,8</t>
  </si>
  <si>
    <t>1,2 - 2,3</t>
  </si>
  <si>
    <t>2,7 - 2,8</t>
  </si>
  <si>
    <t>3,2 - 3,3</t>
  </si>
  <si>
    <t>0,49 - 0,51</t>
  </si>
  <si>
    <t>0,99 - 1,01</t>
  </si>
  <si>
    <t>1,49 - 1,51</t>
  </si>
  <si>
    <t>1,99 - 2,01</t>
  </si>
  <si>
    <t>2,49 - 2,51</t>
  </si>
  <si>
    <t>3,49 - 3,51</t>
  </si>
  <si>
    <r>
      <t>L</t>
    </r>
    <r>
      <rPr>
        <sz val="9"/>
        <color theme="1"/>
        <rFont val="Arial"/>
        <family val="2"/>
      </rPr>
      <t>s Summe Dipol + Speiseleitung</t>
    </r>
  </si>
  <si>
    <t xml:space="preserve"> Mit Hilfe dieser Excel-Tabelle lassen sich einfach Doppel-Zepp Antennen in ihrer Läge abschätzuen, um eine ungünstige</t>
  </si>
  <si>
    <t xml:space="preserve"> Spannungskopplung zu vermeiden.</t>
  </si>
  <si>
    <r>
      <t xml:space="preserve"> Diese werden bei einer Berechnung auch in </t>
    </r>
    <r>
      <rPr>
        <b/>
        <sz val="11"/>
        <color indexed="10"/>
        <rFont val="Arial"/>
        <family val="2"/>
      </rPr>
      <t xml:space="preserve">ROT </t>
    </r>
    <r>
      <rPr>
        <sz val="11"/>
        <color indexed="8"/>
        <rFont val="Arial"/>
        <family val="2"/>
      </rPr>
      <t xml:space="preserve">mit dem Zusatz </t>
    </r>
    <r>
      <rPr>
        <sz val="11"/>
        <color indexed="10"/>
        <rFont val="Arial"/>
        <family val="2"/>
      </rPr>
      <t>vermeiden!</t>
    </r>
    <r>
      <rPr>
        <sz val="11"/>
        <color indexed="8"/>
        <rFont val="Arial"/>
        <family val="2"/>
      </rPr>
      <t xml:space="preserve"> angezeigt.</t>
    </r>
  </si>
  <si>
    <r>
      <t xml:space="preserve"> Ab ca. 2</t>
    </r>
    <r>
      <rPr>
        <b/>
        <sz val="11"/>
        <color indexed="8"/>
        <rFont val="Symbol"/>
        <family val="1"/>
        <charset val="2"/>
      </rPr>
      <t>l</t>
    </r>
    <r>
      <rPr>
        <sz val="11"/>
        <color indexed="8"/>
        <rFont val="Arial"/>
        <family val="2"/>
      </rPr>
      <t xml:space="preserve"> sind die Spannungsmaxima deutlich schwächer ausgeprägt und die Berechnungen werden zunehmend ungenau.  </t>
    </r>
  </si>
  <si>
    <t xml:space="preserve"> Doppelzepp-Antennen arbeiten auch noch mit guten Wirkungsgrad, wenn die Strahler etwas verkürzt sind. Die Verkürzung sollte</t>
  </si>
  <si>
    <t xml:space="preserve"> aber nicht mehr als 1/3 eines Halbwellendipols für die betreffende Frequenz betragen.</t>
  </si>
  <si>
    <r>
      <rPr>
        <b/>
        <sz val="11"/>
        <color theme="1"/>
        <rFont val="Arial"/>
        <family val="2"/>
      </rPr>
      <t xml:space="preserve"> </t>
    </r>
    <r>
      <rPr>
        <b/>
        <u/>
        <sz val="11"/>
        <color theme="1"/>
        <rFont val="Arial"/>
        <family val="2"/>
      </rPr>
      <t>Hinweise</t>
    </r>
    <r>
      <rPr>
        <b/>
        <sz val="11"/>
        <color theme="1"/>
        <rFont val="Arial"/>
        <family val="2"/>
      </rPr>
      <t>:</t>
    </r>
  </si>
  <si>
    <r>
      <rPr>
        <b/>
        <sz val="11"/>
        <color theme="1"/>
        <rFont val="Arial"/>
        <family val="2"/>
      </rPr>
      <t xml:space="preserve"> </t>
    </r>
    <r>
      <rPr>
        <b/>
        <u/>
        <sz val="11"/>
        <color theme="1"/>
        <rFont val="Arial"/>
        <family val="2"/>
      </rPr>
      <t>Anmerkung</t>
    </r>
    <r>
      <rPr>
        <b/>
        <sz val="11"/>
        <color theme="1"/>
        <rFont val="Arial"/>
        <family val="2"/>
      </rPr>
      <t>:</t>
    </r>
  </si>
  <si>
    <r>
      <rPr>
        <sz val="10"/>
        <color theme="0"/>
        <rFont val="Arial"/>
        <family val="2"/>
      </rPr>
      <t>m</t>
    </r>
    <r>
      <rPr>
        <sz val="8"/>
        <color theme="0"/>
        <rFont val="Arial"/>
        <family val="2"/>
      </rPr>
      <t xml:space="preserve">  mechanische Länge</t>
    </r>
  </si>
  <si>
    <t xml:space="preserve"> Unter Strahlerlänge gibt man die Länge eines Antennenschenkels vom Speisepunkt bis zum Endisolator ein. Bei der Abschätzung</t>
  </si>
  <si>
    <t xml:space="preserve"> wird ein Verkürzungsfaktor von 0,97 angenommen. Es sind noch die Länge der Speiseleitung und der Verkürzungsfaktor anzugeben.</t>
  </si>
  <si>
    <r>
      <t xml:space="preserve"> In der Spalte '</t>
    </r>
    <r>
      <rPr>
        <i/>
        <sz val="11"/>
        <color theme="1"/>
        <rFont val="Arial"/>
        <family val="2"/>
      </rPr>
      <t xml:space="preserve">Ls </t>
    </r>
    <r>
      <rPr>
        <i/>
        <sz val="11"/>
        <color theme="1"/>
        <rFont val="Symbol"/>
        <family val="1"/>
        <charset val="2"/>
      </rPr>
      <t>S</t>
    </r>
    <r>
      <rPr>
        <i/>
        <sz val="11"/>
        <color theme="1"/>
        <rFont val="Arial"/>
        <family val="2"/>
      </rPr>
      <t xml:space="preserve"> Dipol+Speiseleitung</t>
    </r>
    <r>
      <rPr>
        <sz val="11"/>
        <color theme="1"/>
        <rFont val="Arial"/>
        <family val="2"/>
      </rPr>
      <t>' lässt sich dann die Drahtlänge des Gesamtsystems vom Antennenkoppler bis zum</t>
    </r>
  </si>
  <si>
    <r>
      <t xml:space="preserve"> </t>
    </r>
    <r>
      <rPr>
        <sz val="11"/>
        <color rgb="FFFF0000"/>
        <rFont val="Arial"/>
        <family val="2"/>
      </rPr>
      <t>ungünstig</t>
    </r>
    <r>
      <rPr>
        <sz val="11"/>
        <color theme="1"/>
        <rFont val="Arial"/>
        <family val="2"/>
      </rPr>
      <t xml:space="preserve"> markiert.</t>
    </r>
  </si>
  <si>
    <r>
      <t xml:space="preserve"> Das Spannungsmaximum bei 0,5</t>
    </r>
    <r>
      <rPr>
        <b/>
        <sz val="11"/>
        <color indexed="8"/>
        <rFont val="Symbol"/>
        <family val="1"/>
        <charset val="2"/>
      </rPr>
      <t>l</t>
    </r>
    <r>
      <rPr>
        <sz val="11"/>
        <color indexed="8"/>
        <rFont val="Arial"/>
        <family val="2"/>
      </rPr>
      <t xml:space="preserve"> ist extrem und sollte auf keinem Fall in einem Amateurfunkband liegen, das auch verwendet wird.</t>
    </r>
  </si>
  <si>
    <r>
      <t xml:space="preserve"> Werden alle Zahlen in '</t>
    </r>
    <r>
      <rPr>
        <i/>
        <sz val="11"/>
        <color theme="1"/>
        <rFont val="Arial"/>
        <family val="2"/>
      </rPr>
      <t>Auswertungshinweise</t>
    </r>
    <r>
      <rPr>
        <sz val="11"/>
        <color theme="1"/>
        <rFont val="Arial"/>
        <family val="2"/>
      </rPr>
      <t xml:space="preserve">' in </t>
    </r>
    <r>
      <rPr>
        <b/>
        <sz val="11"/>
        <color indexed="17"/>
        <rFont val="Arial"/>
        <family val="2"/>
      </rPr>
      <t>GRÜN</t>
    </r>
    <r>
      <rPr>
        <sz val="11"/>
        <color indexed="8"/>
        <rFont val="Arial"/>
        <family val="2"/>
      </rPr>
      <t xml:space="preserve"> angezeigt, bzw. bleiben leer, sind die Werte günstig. Steht der Zusatz</t>
    </r>
  </si>
  <si>
    <t>Selbstbauleitung mit Luftisolation = 0,98</t>
  </si>
  <si>
    <r>
      <rPr>
        <b/>
        <sz val="18"/>
        <rFont val="Arial"/>
        <family val="2"/>
      </rPr>
      <t>Abschätzung</t>
    </r>
    <r>
      <rPr>
        <sz val="18"/>
        <rFont val="Arial"/>
        <family val="2"/>
      </rPr>
      <t xml:space="preserve"> günstiger Längen für eine Doppelzepp-Antenne</t>
    </r>
  </si>
  <si>
    <t>◄ beachte Hinweise unter 'Anleitung'</t>
  </si>
  <si>
    <t xml:space="preserve"> überarbeitet Uli, DL2LTO   Juli / 2025</t>
  </si>
  <si>
    <t>Wireman mit 'Fenstern' = 0,92</t>
  </si>
  <si>
    <t xml:space="preserve">Die hier dargestellte Abschätzung ist nur eine Orientierung beim Gestalten einer Doppelzepp Antenne. </t>
  </si>
  <si>
    <t>Sollte es im praktischen Betrieb zu einem kritischen Abstimmverhalten kommen, dann sollte die 'Hühnerleiter' etwas verlängert oder verkürzt werden.</t>
  </si>
  <si>
    <t xml:space="preserve"> überarbeitet DL2LTO   Juli / 2025</t>
  </si>
  <si>
    <r>
      <t xml:space="preserve"> Daher sind die Bereiche 0,45</t>
    </r>
    <r>
      <rPr>
        <sz val="11"/>
        <color indexed="8"/>
        <rFont val="Symbol"/>
        <family val="1"/>
        <charset val="2"/>
      </rPr>
      <t>l</t>
    </r>
    <r>
      <rPr>
        <sz val="11"/>
        <color indexed="8"/>
        <rFont val="Arial"/>
        <family val="2"/>
      </rPr>
      <t xml:space="preserve"> ↔ 0,55</t>
    </r>
    <r>
      <rPr>
        <sz val="11"/>
        <color indexed="8"/>
        <rFont val="Symbol"/>
        <family val="1"/>
        <charset val="2"/>
      </rPr>
      <t>l</t>
    </r>
    <r>
      <rPr>
        <sz val="11"/>
        <color indexed="8"/>
        <rFont val="Arial"/>
        <family val="2"/>
      </rPr>
      <t>; 0,95</t>
    </r>
    <r>
      <rPr>
        <sz val="11"/>
        <color indexed="8"/>
        <rFont val="Symbol"/>
        <family val="1"/>
        <charset val="2"/>
      </rPr>
      <t>l</t>
    </r>
    <r>
      <rPr>
        <sz val="11"/>
        <color indexed="8"/>
        <rFont val="Arial"/>
        <family val="2"/>
      </rPr>
      <t xml:space="preserve"> ↔1,05</t>
    </r>
    <r>
      <rPr>
        <sz val="11"/>
        <color indexed="8"/>
        <rFont val="Symbol"/>
        <family val="1"/>
        <charset val="2"/>
      </rPr>
      <t>l</t>
    </r>
    <r>
      <rPr>
        <sz val="11"/>
        <color indexed="8"/>
        <rFont val="Arial"/>
        <family val="2"/>
      </rPr>
      <t>; 1,45</t>
    </r>
    <r>
      <rPr>
        <sz val="11"/>
        <color indexed="8"/>
        <rFont val="Symbol"/>
        <family val="1"/>
        <charset val="2"/>
      </rPr>
      <t>l</t>
    </r>
    <r>
      <rPr>
        <sz val="11"/>
        <color indexed="8"/>
        <rFont val="Arial"/>
        <family val="2"/>
      </rPr>
      <t xml:space="preserve"> ↔ 1,55</t>
    </r>
    <r>
      <rPr>
        <sz val="11"/>
        <color indexed="8"/>
        <rFont val="Symbol"/>
        <family val="1"/>
        <charset val="2"/>
      </rPr>
      <t>l</t>
    </r>
    <r>
      <rPr>
        <sz val="11"/>
        <color indexed="8"/>
        <rFont val="Arial"/>
        <family val="2"/>
      </rPr>
      <t>; 1,95</t>
    </r>
    <r>
      <rPr>
        <sz val="11"/>
        <color indexed="8"/>
        <rFont val="Symbol"/>
        <family val="1"/>
        <charset val="2"/>
      </rPr>
      <t>l</t>
    </r>
    <r>
      <rPr>
        <sz val="11"/>
        <color indexed="8"/>
        <rFont val="Arial"/>
        <family val="2"/>
      </rPr>
      <t xml:space="preserve"> ↔ 2,05</t>
    </r>
    <r>
      <rPr>
        <sz val="11"/>
        <color indexed="8"/>
        <rFont val="Symbol"/>
        <family val="1"/>
        <charset val="2"/>
      </rPr>
      <t>l</t>
    </r>
    <r>
      <rPr>
        <sz val="11"/>
        <color indexed="8"/>
        <rFont val="Arial"/>
        <family val="2"/>
      </rPr>
      <t>; 2,45</t>
    </r>
    <r>
      <rPr>
        <sz val="11"/>
        <color indexed="8"/>
        <rFont val="Symbol"/>
        <family val="1"/>
        <charset val="2"/>
      </rPr>
      <t>l</t>
    </r>
    <r>
      <rPr>
        <sz val="11"/>
        <color indexed="8"/>
        <rFont val="Arial"/>
        <family val="2"/>
      </rPr>
      <t xml:space="preserve"> ↔ 2,55</t>
    </r>
    <r>
      <rPr>
        <sz val="11"/>
        <color indexed="8"/>
        <rFont val="Symbol"/>
        <family val="1"/>
        <charset val="2"/>
      </rPr>
      <t>l</t>
    </r>
    <r>
      <rPr>
        <sz val="11"/>
        <color indexed="8"/>
        <rFont val="Arial"/>
        <family val="2"/>
      </rPr>
      <t>; 2,95</t>
    </r>
    <r>
      <rPr>
        <sz val="11"/>
        <color indexed="8"/>
        <rFont val="Symbol"/>
        <family val="1"/>
        <charset val="2"/>
      </rPr>
      <t>l</t>
    </r>
    <r>
      <rPr>
        <sz val="11"/>
        <color indexed="8"/>
        <rFont val="Arial"/>
        <family val="2"/>
      </rPr>
      <t xml:space="preserve"> ↔ 3,05</t>
    </r>
    <r>
      <rPr>
        <sz val="11"/>
        <color indexed="8"/>
        <rFont val="Symbol"/>
        <family val="1"/>
        <charset val="2"/>
      </rPr>
      <t>l</t>
    </r>
    <r>
      <rPr>
        <sz val="11"/>
        <color indexed="8"/>
        <rFont val="Arial"/>
        <family val="2"/>
      </rPr>
      <t xml:space="preserve"> zu vermeiden. </t>
    </r>
  </si>
  <si>
    <r>
      <t xml:space="preserve"> Endisolator in </t>
    </r>
    <r>
      <rPr>
        <b/>
        <sz val="11"/>
        <color theme="1"/>
        <rFont val="Symbol"/>
        <family val="1"/>
        <charset val="2"/>
      </rPr>
      <t>l</t>
    </r>
    <r>
      <rPr>
        <sz val="11"/>
        <color theme="1"/>
        <rFont val="Arial"/>
        <family val="2"/>
      </rPr>
      <t xml:space="preserve"> [LAMBDA] ablesen. Werte um 0,5</t>
    </r>
    <r>
      <rPr>
        <sz val="11"/>
        <color indexed="8"/>
        <rFont val="Symbol"/>
        <family val="1"/>
        <charset val="2"/>
      </rPr>
      <t>l</t>
    </r>
    <r>
      <rPr>
        <sz val="11"/>
        <color indexed="8"/>
        <rFont val="Arial"/>
        <family val="2"/>
      </rPr>
      <t xml:space="preserve"> ; 1,0</t>
    </r>
    <r>
      <rPr>
        <sz val="11"/>
        <color indexed="8"/>
        <rFont val="Symbol"/>
        <family val="1"/>
        <charset val="2"/>
      </rPr>
      <t>l</t>
    </r>
    <r>
      <rPr>
        <sz val="11"/>
        <color indexed="8"/>
        <rFont val="Arial"/>
        <family val="2"/>
      </rPr>
      <t xml:space="preserve"> ; 1,5</t>
    </r>
    <r>
      <rPr>
        <sz val="11"/>
        <color indexed="8"/>
        <rFont val="Symbol"/>
        <family val="1"/>
        <charset val="2"/>
      </rPr>
      <t>l</t>
    </r>
    <r>
      <rPr>
        <sz val="11"/>
        <color indexed="8"/>
        <rFont val="Arial"/>
        <family val="2"/>
      </rPr>
      <t xml:space="preserve"> ; 2</t>
    </r>
    <r>
      <rPr>
        <sz val="11"/>
        <color indexed="8"/>
        <rFont val="Symbol"/>
        <family val="1"/>
        <charset val="2"/>
      </rPr>
      <t>l</t>
    </r>
    <r>
      <rPr>
        <sz val="11"/>
        <color indexed="8"/>
        <rFont val="Arial"/>
        <family val="2"/>
      </rPr>
      <t xml:space="preserve"> ; 2,5</t>
    </r>
    <r>
      <rPr>
        <sz val="11"/>
        <color indexed="8"/>
        <rFont val="Symbol"/>
        <family val="1"/>
        <charset val="2"/>
      </rPr>
      <t>l</t>
    </r>
    <r>
      <rPr>
        <sz val="11"/>
        <color indexed="8"/>
        <rFont val="Arial"/>
        <family val="2"/>
      </rPr>
      <t xml:space="preserve"> ; 3</t>
    </r>
    <r>
      <rPr>
        <sz val="11"/>
        <color indexed="8"/>
        <rFont val="Symbol"/>
        <family val="1"/>
        <charset val="2"/>
      </rPr>
      <t>l</t>
    </r>
    <r>
      <rPr>
        <sz val="11"/>
        <color indexed="8"/>
        <rFont val="Arial"/>
        <family val="2"/>
      </rPr>
      <t xml:space="preserve"> etc. bedeuten Spannungskopplung und werden als</t>
    </r>
  </si>
  <si>
    <t xml:space="preserve"> Die Ergebnisse all dieser Berechnungen sind Orientierungswerte und werden von den Umgebungseinflüssen und der Auswahl der</t>
  </si>
  <si>
    <t>Hiermit lässt sich die Länge einer Doppel-Zepp Antennen abschätzen, um eine ungünstige Spannungskopplung zu vermeiden.</t>
  </si>
  <si>
    <r>
      <t xml:space="preserve"> Auch diese Bereiche 0,49</t>
    </r>
    <r>
      <rPr>
        <sz val="11"/>
        <color theme="1"/>
        <rFont val="Symbol"/>
        <family val="1"/>
        <charset val="2"/>
      </rPr>
      <t>l</t>
    </r>
    <r>
      <rPr>
        <sz val="11"/>
        <color theme="1"/>
        <rFont val="Arial"/>
        <family val="2"/>
      </rPr>
      <t xml:space="preserve"> ↔ 0,51</t>
    </r>
    <r>
      <rPr>
        <sz val="11"/>
        <color theme="1"/>
        <rFont val="Symbol"/>
        <family val="1"/>
        <charset val="2"/>
      </rPr>
      <t>l</t>
    </r>
    <r>
      <rPr>
        <sz val="11"/>
        <color theme="1"/>
        <rFont val="Arial"/>
        <family val="2"/>
      </rPr>
      <t>; 0,99</t>
    </r>
    <r>
      <rPr>
        <sz val="11"/>
        <color theme="1"/>
        <rFont val="Symbol"/>
        <family val="1"/>
        <charset val="2"/>
      </rPr>
      <t>l</t>
    </r>
    <r>
      <rPr>
        <sz val="11"/>
        <color theme="1"/>
        <rFont val="Arial"/>
        <family val="2"/>
      </rPr>
      <t xml:space="preserve"> ↔ 1,01</t>
    </r>
    <r>
      <rPr>
        <sz val="11"/>
        <color theme="1"/>
        <rFont val="Symbol"/>
        <family val="1"/>
        <charset val="2"/>
      </rPr>
      <t>l</t>
    </r>
    <r>
      <rPr>
        <sz val="11"/>
        <color theme="1"/>
        <rFont val="Arial"/>
        <family val="2"/>
      </rPr>
      <t>; 1,49</t>
    </r>
    <r>
      <rPr>
        <sz val="11"/>
        <color theme="1"/>
        <rFont val="Symbol"/>
        <family val="1"/>
        <charset val="2"/>
      </rPr>
      <t>l</t>
    </r>
    <r>
      <rPr>
        <sz val="11"/>
        <color theme="1"/>
        <rFont val="Arial"/>
        <family val="2"/>
      </rPr>
      <t xml:space="preserve"> ↔ 1,51</t>
    </r>
    <r>
      <rPr>
        <sz val="11"/>
        <color theme="1"/>
        <rFont val="Symbol"/>
        <family val="1"/>
        <charset val="2"/>
      </rPr>
      <t>l</t>
    </r>
    <r>
      <rPr>
        <sz val="11"/>
        <color theme="1"/>
        <rFont val="Arial"/>
        <family val="2"/>
      </rPr>
      <t>; 1,99</t>
    </r>
    <r>
      <rPr>
        <sz val="11"/>
        <color theme="1"/>
        <rFont val="Symbol"/>
        <family val="1"/>
        <charset val="2"/>
      </rPr>
      <t>l</t>
    </r>
    <r>
      <rPr>
        <sz val="11"/>
        <color theme="1"/>
        <rFont val="Arial"/>
        <family val="2"/>
      </rPr>
      <t xml:space="preserve"> ↔ 2,01</t>
    </r>
    <r>
      <rPr>
        <sz val="11"/>
        <color theme="1"/>
        <rFont val="Symbol"/>
        <family val="1"/>
        <charset val="2"/>
      </rPr>
      <t>l</t>
    </r>
    <r>
      <rPr>
        <sz val="11"/>
        <color theme="1"/>
        <rFont val="Arial"/>
        <family val="2"/>
      </rPr>
      <t>; 2,49</t>
    </r>
    <r>
      <rPr>
        <sz val="11"/>
        <color theme="1"/>
        <rFont val="Symbol"/>
        <family val="1"/>
        <charset val="2"/>
      </rPr>
      <t>l</t>
    </r>
    <r>
      <rPr>
        <sz val="11"/>
        <color theme="1"/>
        <rFont val="Arial"/>
        <family val="2"/>
      </rPr>
      <t xml:space="preserve"> ↔ 2,51</t>
    </r>
    <r>
      <rPr>
        <sz val="11"/>
        <color theme="1"/>
        <rFont val="Symbol"/>
        <family val="1"/>
        <charset val="2"/>
      </rPr>
      <t>l</t>
    </r>
    <r>
      <rPr>
        <sz val="11"/>
        <color theme="1"/>
        <rFont val="Arial"/>
        <family val="2"/>
      </rPr>
      <t>; 2,99</t>
    </r>
    <r>
      <rPr>
        <sz val="11"/>
        <color theme="1"/>
        <rFont val="Symbol"/>
        <family val="1"/>
        <charset val="2"/>
      </rPr>
      <t>l</t>
    </r>
    <r>
      <rPr>
        <sz val="11"/>
        <color theme="1"/>
        <rFont val="Arial"/>
        <family val="2"/>
      </rPr>
      <t xml:space="preserve"> ↔ 3,01</t>
    </r>
    <r>
      <rPr>
        <sz val="11"/>
        <color theme="1"/>
        <rFont val="Symbol"/>
        <family val="1"/>
        <charset val="2"/>
      </rPr>
      <t>l</t>
    </r>
    <r>
      <rPr>
        <sz val="11"/>
        <color theme="1"/>
        <rFont val="Arial"/>
        <family val="2"/>
      </rPr>
      <t>; 3,49</t>
    </r>
    <r>
      <rPr>
        <sz val="11"/>
        <color theme="1"/>
        <rFont val="Symbol"/>
        <family val="1"/>
        <charset val="2"/>
      </rPr>
      <t>l</t>
    </r>
    <r>
      <rPr>
        <sz val="11"/>
        <color theme="1"/>
        <rFont val="Arial"/>
        <family val="2"/>
      </rPr>
      <t xml:space="preserve"> ↔ 3,51</t>
    </r>
    <r>
      <rPr>
        <sz val="11"/>
        <color theme="1"/>
        <rFont val="Symbol"/>
        <family val="1"/>
        <charset val="2"/>
      </rPr>
      <t>l</t>
    </r>
  </si>
  <si>
    <r>
      <t xml:space="preserve"> sind zu vermeiden!  Sollte es auftreten wird der 'Auswertungshinweis' </t>
    </r>
    <r>
      <rPr>
        <b/>
        <sz val="11"/>
        <color rgb="FFFF0000"/>
        <rFont val="Arial"/>
        <family val="2"/>
      </rPr>
      <t>VOLLROT</t>
    </r>
    <r>
      <rPr>
        <sz val="11"/>
        <color theme="1"/>
        <rFont val="Arial"/>
        <family val="2"/>
      </rPr>
      <t xml:space="preserve"> markiert.</t>
    </r>
  </si>
  <si>
    <r>
      <t xml:space="preserve"> </t>
    </r>
    <r>
      <rPr>
        <sz val="11"/>
        <color rgb="FF009900"/>
        <rFont val="Arial"/>
        <family val="2"/>
      </rPr>
      <t>niederohmig</t>
    </r>
    <r>
      <rPr>
        <sz val="11"/>
        <color theme="1"/>
        <rFont val="Arial"/>
        <family val="2"/>
      </rPr>
      <t xml:space="preserve">, ist die Länge für eine gute Anpassung praktikabel. Tauchen </t>
    </r>
    <r>
      <rPr>
        <sz val="11"/>
        <color indexed="10"/>
        <rFont val="Arial"/>
        <family val="2"/>
      </rPr>
      <t>rote Zahlen</t>
    </r>
    <r>
      <rPr>
        <sz val="11"/>
        <color indexed="8"/>
        <rFont val="Arial"/>
        <family val="2"/>
      </rPr>
      <t xml:space="preserve"> auf, sind die Längen so zu verändern, bis wieder</t>
    </r>
  </si>
  <si>
    <r>
      <t xml:space="preserve"> alle Auswertungshinweise </t>
    </r>
    <r>
      <rPr>
        <sz val="11"/>
        <color indexed="8"/>
        <rFont val="Arial"/>
        <family val="2"/>
      </rPr>
      <t>grün bzw. leer sind.</t>
    </r>
  </si>
  <si>
    <r>
      <t>Der hier eingesetzte Verkürzungsfaktor der Speiseleitung [</t>
    </r>
    <r>
      <rPr>
        <i/>
        <sz val="10"/>
        <color theme="1"/>
        <rFont val="Arial"/>
        <family val="2"/>
      </rPr>
      <t>hier 'Hühnerleiter'</t>
    </r>
    <r>
      <rPr>
        <sz val="10"/>
        <color theme="1"/>
        <rFont val="Arial"/>
        <family val="2"/>
      </rPr>
      <t>] ist nicht zu 100%ig praxisrelevant und hat Einfluß auf die Abschätzung.</t>
    </r>
  </si>
  <si>
    <t xml:space="preserve"> Antennendrähte beeinflusst, das sind z.B. Drahtdurchmesser, Material, Isolation etc. …</t>
  </si>
  <si>
    <t>Anpassung im kritischen Bereich!</t>
  </si>
  <si>
    <r>
      <rPr>
        <b/>
        <sz val="9"/>
        <rFont val="Arial"/>
        <family val="2"/>
      </rPr>
      <t>V</t>
    </r>
    <r>
      <rPr>
        <sz val="9"/>
        <rFont val="Arial"/>
        <family val="2"/>
      </rPr>
      <t>k Verkürzungsfaktor '</t>
    </r>
    <r>
      <rPr>
        <i/>
        <sz val="9"/>
        <rFont val="Arial"/>
        <family val="2"/>
      </rPr>
      <t>Hühnerleiter</t>
    </r>
    <r>
      <rPr>
        <sz val="9"/>
        <rFont val="Arial"/>
        <family val="2"/>
      </rPr>
      <t>'</t>
    </r>
  </si>
  <si>
    <r>
      <rPr>
        <b/>
        <sz val="9"/>
        <color indexed="8"/>
        <rFont val="Arial"/>
        <family val="2"/>
      </rPr>
      <t>L</t>
    </r>
    <r>
      <rPr>
        <sz val="9"/>
        <color indexed="8"/>
        <rFont val="Arial"/>
        <family val="2"/>
      </rPr>
      <t>h Länge der '</t>
    </r>
    <r>
      <rPr>
        <i/>
        <sz val="9"/>
        <color indexed="8"/>
        <rFont val="Arial"/>
        <family val="2"/>
      </rPr>
      <t>Hühnerleiter</t>
    </r>
    <r>
      <rPr>
        <sz val="9"/>
        <color indexed="8"/>
        <rFont val="Arial"/>
        <family val="2"/>
      </rPr>
      <t>'</t>
    </r>
  </si>
  <si>
    <r>
      <rPr>
        <b/>
        <sz val="9"/>
        <color indexed="8"/>
        <rFont val="Arial"/>
        <family val="2"/>
      </rPr>
      <t>L</t>
    </r>
    <r>
      <rPr>
        <sz val="9"/>
        <color indexed="8"/>
        <rFont val="Arial"/>
        <family val="2"/>
      </rPr>
      <t xml:space="preserve">d Strahlerlänge ein </t>
    </r>
    <r>
      <rPr>
        <i/>
        <sz val="9"/>
        <color indexed="8"/>
        <rFont val="Arial"/>
        <family val="2"/>
      </rPr>
      <t>Dipolschenkel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</si>
</sst>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49" x14ac:knownFonts="1">
    <font>
      <sz val="11"/>
      <color theme="1"/>
      <name val="Calibri"/>
      <family val="2"/>
      <scheme val="minor"/>
    </font>
    <font>
      <sz val="18"/>
      <name val="Arial"/>
      <family val="2"/>
    </font>
    <font>
      <sz val="10"/>
      <color indexed="12"/>
      <name val="Arial"/>
      <family val="2"/>
    </font>
    <font>
      <sz val="10"/>
      <color indexed="50"/>
      <name val="Arial"/>
      <family val="2"/>
    </font>
    <font>
      <sz val="10"/>
      <color indexed="39"/>
      <name val="Arial"/>
      <family val="2"/>
    </font>
    <font>
      <sz val="10"/>
      <color indexed="8"/>
      <name val="Arial"/>
      <family val="2"/>
    </font>
    <font>
      <b/>
      <sz val="11"/>
      <color indexed="8"/>
      <name val="Symbol"/>
      <family val="1"/>
      <charset val="2"/>
    </font>
    <font>
      <b/>
      <sz val="9"/>
      <name val="Arial"/>
      <family val="2"/>
    </font>
    <font>
      <sz val="9"/>
      <color indexed="12"/>
      <name val="Arial"/>
      <family val="2"/>
    </font>
    <font>
      <sz val="9"/>
      <color indexed="8"/>
      <name val="Arial"/>
      <family val="2"/>
    </font>
    <font>
      <sz val="9"/>
      <name val="Arial"/>
      <family val="2"/>
    </font>
    <font>
      <b/>
      <sz val="10"/>
      <color indexed="8"/>
      <name val="Symbol"/>
      <family val="1"/>
      <charset val="2"/>
    </font>
    <font>
      <sz val="10"/>
      <color indexed="8"/>
      <name val="Arial"/>
      <family val="2"/>
    </font>
    <font>
      <b/>
      <sz val="9"/>
      <color indexed="8"/>
      <name val="Arial"/>
      <family val="2"/>
    </font>
    <font>
      <sz val="9"/>
      <color indexed="8"/>
      <name val="Arial"/>
      <family val="2"/>
    </font>
    <font>
      <sz val="7"/>
      <color indexed="8"/>
      <name val="Arial"/>
      <family val="2"/>
    </font>
    <font>
      <sz val="11"/>
      <color indexed="8"/>
      <name val="Arial"/>
      <family val="2"/>
    </font>
    <font>
      <sz val="11"/>
      <color indexed="10"/>
      <name val="Arial"/>
      <family val="2"/>
    </font>
    <font>
      <b/>
      <sz val="11"/>
      <color indexed="17"/>
      <name val="Arial"/>
      <family val="2"/>
    </font>
    <font>
      <b/>
      <sz val="11"/>
      <color indexed="10"/>
      <name val="Arial"/>
      <family val="2"/>
    </font>
    <font>
      <sz val="11"/>
      <color indexed="8"/>
      <name val="Symbol"/>
      <family val="1"/>
      <charset val="2"/>
    </font>
    <font>
      <sz val="11"/>
      <color theme="0"/>
      <name val="Calibri"/>
      <family val="2"/>
      <scheme val="minor"/>
    </font>
    <font>
      <sz val="6"/>
      <color theme="0"/>
      <name val="Arial"/>
      <family val="2"/>
    </font>
    <font>
      <sz val="11"/>
      <color theme="1"/>
      <name val="Arial"/>
      <family val="2"/>
    </font>
    <font>
      <sz val="8"/>
      <color theme="0"/>
      <name val="Arial"/>
      <family val="2"/>
    </font>
    <font>
      <sz val="7"/>
      <color theme="1"/>
      <name val="Arial"/>
      <family val="2"/>
    </font>
    <font>
      <b/>
      <u/>
      <sz val="11"/>
      <color theme="1"/>
      <name val="Arial"/>
      <family val="2"/>
    </font>
    <font>
      <sz val="10"/>
      <color theme="1"/>
      <name val="Arial"/>
      <family val="2"/>
    </font>
    <font>
      <sz val="10"/>
      <color indexed="9"/>
      <name val="Arial"/>
      <family val="2"/>
    </font>
    <font>
      <sz val="10"/>
      <color theme="0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b/>
      <sz val="11"/>
      <color theme="1"/>
      <name val="Arial"/>
      <family val="2"/>
    </font>
    <font>
      <i/>
      <sz val="11"/>
      <color theme="1"/>
      <name val="Arial"/>
      <family val="2"/>
    </font>
    <font>
      <i/>
      <sz val="11"/>
      <color theme="1"/>
      <name val="Symbol"/>
      <family val="1"/>
      <charset val="2"/>
    </font>
    <font>
      <b/>
      <sz val="11"/>
      <color theme="1"/>
      <name val="Symbol"/>
      <family val="1"/>
      <charset val="2"/>
    </font>
    <font>
      <sz val="11"/>
      <color rgb="FFFF0000"/>
      <name val="Arial"/>
      <family val="2"/>
    </font>
    <font>
      <sz val="11"/>
      <color rgb="FF009900"/>
      <name val="Arial"/>
      <family val="2"/>
    </font>
    <font>
      <sz val="11"/>
      <color rgb="FF002060"/>
      <name val="Arial"/>
      <family val="2"/>
    </font>
    <font>
      <b/>
      <sz val="18"/>
      <name val="Arial"/>
      <family val="2"/>
    </font>
    <font>
      <sz val="8"/>
      <color theme="1"/>
      <name val="Arial"/>
      <family val="2"/>
    </font>
    <font>
      <sz val="8"/>
      <color indexed="8"/>
      <name val="Arial"/>
      <family val="2"/>
    </font>
    <font>
      <b/>
      <sz val="8"/>
      <color theme="1"/>
      <name val="Arial"/>
      <family val="2"/>
    </font>
    <font>
      <sz val="11"/>
      <color theme="1"/>
      <name val="Symbol"/>
      <family val="1"/>
      <charset val="2"/>
    </font>
    <font>
      <b/>
      <sz val="11"/>
      <color rgb="FFFF0000"/>
      <name val="Arial"/>
      <family val="2"/>
    </font>
    <font>
      <i/>
      <sz val="10"/>
      <color theme="1"/>
      <name val="Arial"/>
      <family val="2"/>
    </font>
    <font>
      <i/>
      <sz val="10"/>
      <color theme="0"/>
      <name val="Arial"/>
      <family val="2"/>
    </font>
    <font>
      <i/>
      <sz val="9"/>
      <name val="Arial"/>
      <family val="2"/>
    </font>
    <font>
      <i/>
      <sz val="9"/>
      <color indexed="8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4"/>
        <bgColor indexed="64"/>
      </patternFill>
    </fill>
    <fill>
      <gradientFill degree="90">
        <stop position="0">
          <color theme="0" tint="-0.1490218817712943"/>
        </stop>
        <stop position="1">
          <color theme="0"/>
        </stop>
      </gradientFill>
    </fill>
    <fill>
      <patternFill patternType="solid">
        <fgColor theme="0"/>
        <bgColor indexed="64"/>
      </patternFill>
    </fill>
    <fill>
      <gradientFill degree="90">
        <stop position="0">
          <color theme="0" tint="-0.49803155613879818"/>
        </stop>
        <stop position="1">
          <color theme="0"/>
        </stop>
      </gradientFill>
    </fill>
    <fill>
      <gradientFill degree="90">
        <stop position="0">
          <color rgb="FF008000"/>
        </stop>
        <stop position="1">
          <color rgb="FFFF0000"/>
        </stop>
      </gradientFill>
    </fill>
    <fill>
      <patternFill patternType="solid">
        <fgColor rgb="FFFFFFC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59999389629810485"/>
        <bgColor indexed="64"/>
      </patternFill>
    </fill>
    <fill>
      <gradientFill degree="90">
        <stop position="0">
          <color theme="6" tint="0.40000610370189521"/>
        </stop>
        <stop position="1">
          <color theme="0"/>
        </stop>
      </gradientFill>
    </fill>
    <fill>
      <gradientFill degree="90">
        <stop position="0">
          <color theme="9" tint="0.40000610370189521"/>
        </stop>
        <stop position="1">
          <color theme="0"/>
        </stop>
      </gradientFill>
    </fill>
    <fill>
      <gradientFill degree="90">
        <stop position="0">
          <color theme="8" tint="0.40000610370189521"/>
        </stop>
        <stop position="1">
          <color theme="0"/>
        </stop>
      </gradientFill>
    </fill>
    <fill>
      <gradientFill degree="90">
        <stop position="0">
          <color theme="4" tint="0.40000610370189521"/>
        </stop>
        <stop position="1">
          <color theme="0"/>
        </stop>
      </gradientFill>
    </fill>
    <fill>
      <gradientFill degree="90">
        <stop position="0">
          <color theme="5" tint="0.40000610370189521"/>
        </stop>
        <stop position="1">
          <color theme="0"/>
        </stop>
      </gradientFill>
    </fill>
    <fill>
      <gradientFill degree="90">
        <stop position="0">
          <color theme="2" tint="-0.49803155613879818"/>
        </stop>
        <stop position="1">
          <color theme="0"/>
        </stop>
      </gradientFill>
    </fill>
    <fill>
      <gradientFill degree="90">
        <stop position="0">
          <color theme="8" tint="-0.25098422193060094"/>
        </stop>
        <stop position="1">
          <color theme="0"/>
        </stop>
      </gradientFill>
    </fill>
    <fill>
      <gradientFill degree="90">
        <stop position="0">
          <color rgb="FF92D050"/>
        </stop>
        <stop position="1">
          <color theme="0"/>
        </stop>
      </gradientFill>
    </fill>
    <fill>
      <gradientFill degree="90">
        <stop position="0">
          <color rgb="FF00B0F0"/>
        </stop>
        <stop position="1">
          <color theme="0"/>
        </stop>
      </gradientFill>
    </fill>
    <fill>
      <gradientFill degree="90">
        <stop position="0">
          <color rgb="FFFF0000"/>
        </stop>
        <stop position="1">
          <color theme="0"/>
        </stop>
      </gradientFill>
    </fill>
    <fill>
      <patternFill patternType="solid">
        <fgColor rgb="FFFF0000"/>
        <bgColor auto="1"/>
      </patternFill>
    </fill>
    <fill>
      <patternFill patternType="solid">
        <fgColor rgb="FFFF0000"/>
        <bgColor indexed="64"/>
      </patternFill>
    </fill>
    <fill>
      <gradientFill degree="90">
        <stop position="0">
          <color theme="6" tint="-0.25098422193060094"/>
        </stop>
        <stop position="1">
          <color theme="0"/>
        </stop>
      </gradientFill>
    </fill>
    <fill>
      <gradientFill degree="90">
        <stop position="0">
          <color rgb="FF00B050"/>
        </stop>
        <stop position="1">
          <color theme="0"/>
        </stop>
      </gradientFill>
    </fill>
    <fill>
      <gradientFill degree="90">
        <stop position="0">
          <color rgb="FFFFFF66"/>
        </stop>
        <stop position="1">
          <color theme="0"/>
        </stop>
      </gradientFill>
    </fill>
  </fills>
  <borders count="2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theme="1" tint="0.499984740745262"/>
      </right>
      <top style="thin">
        <color indexed="64"/>
      </top>
      <bottom style="thin">
        <color theme="1" tint="0.499984740745262"/>
      </bottom>
      <diagonal/>
    </border>
    <border>
      <left style="thin">
        <color indexed="64"/>
      </left>
      <right/>
      <top style="thin">
        <color indexed="64"/>
      </top>
      <bottom style="thin">
        <color theme="1" tint="0.499984740745262"/>
      </bottom>
      <diagonal/>
    </border>
    <border>
      <left/>
      <right/>
      <top style="thin">
        <color indexed="64"/>
      </top>
      <bottom style="thin">
        <color theme="1" tint="0.499984740745262"/>
      </bottom>
      <diagonal/>
    </border>
    <border>
      <left style="thin">
        <color indexed="8"/>
      </left>
      <right/>
      <top/>
      <bottom/>
      <diagonal/>
    </border>
    <border>
      <left style="thin">
        <color theme="0" tint="-0.14996795556505021"/>
      </left>
      <right/>
      <top style="thin">
        <color theme="0" tint="-0.14996795556505021"/>
      </top>
      <bottom/>
      <diagonal/>
    </border>
    <border>
      <left/>
      <right/>
      <top style="thin">
        <color theme="0" tint="-0.14996795556505021"/>
      </top>
      <bottom/>
      <diagonal/>
    </border>
    <border>
      <left/>
      <right style="thin">
        <color theme="0" tint="-0.14996795556505021"/>
      </right>
      <top style="thin">
        <color theme="0" tint="-0.14996795556505021"/>
      </top>
      <bottom/>
      <diagonal/>
    </border>
    <border>
      <left style="thin">
        <color theme="0" tint="-0.14996795556505021"/>
      </left>
      <right/>
      <top/>
      <bottom/>
      <diagonal/>
    </border>
    <border>
      <left/>
      <right style="thin">
        <color theme="0" tint="-0.14996795556505021"/>
      </right>
      <top/>
      <bottom/>
      <diagonal/>
    </border>
    <border>
      <left style="thin">
        <color theme="0" tint="-0.14996795556505021"/>
      </left>
      <right/>
      <top/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/>
      <right style="thin">
        <color theme="0" tint="-0.14996795556505021"/>
      </right>
      <top/>
      <bottom style="thin">
        <color theme="0" tint="-0.14996795556505021"/>
      </bottom>
      <diagonal/>
    </border>
  </borders>
  <cellStyleXfs count="1">
    <xf numFmtId="0" fontId="0" fillId="0" borderId="0"/>
  </cellStyleXfs>
  <cellXfs count="103">
    <xf numFmtId="0" fontId="0" fillId="0" borderId="0" xfId="0"/>
    <xf numFmtId="0" fontId="0" fillId="2" borderId="0" xfId="0" applyFill="1" applyBorder="1" applyProtection="1">
      <protection hidden="1"/>
    </xf>
    <xf numFmtId="0" fontId="0" fillId="0" borderId="0" xfId="0" applyProtection="1">
      <protection hidden="1"/>
    </xf>
    <xf numFmtId="0" fontId="0" fillId="2" borderId="0" xfId="0" applyFill="1" applyProtection="1">
      <protection hidden="1"/>
    </xf>
    <xf numFmtId="0" fontId="12" fillId="0" borderId="0" xfId="0" applyFont="1" applyAlignment="1" applyProtection="1">
      <alignment horizontal="center" vertical="center"/>
      <protection hidden="1"/>
    </xf>
    <xf numFmtId="0" fontId="4" fillId="2" borderId="0" xfId="0" applyFont="1" applyFill="1" applyBorder="1" applyAlignment="1" applyProtection="1">
      <alignment horizontal="center"/>
      <protection hidden="1"/>
    </xf>
    <xf numFmtId="0" fontId="8" fillId="2" borderId="1" xfId="0" applyFont="1" applyFill="1" applyBorder="1" applyAlignment="1" applyProtection="1">
      <alignment horizontal="center"/>
      <protection hidden="1"/>
    </xf>
    <xf numFmtId="0" fontId="2" fillId="2" borderId="0" xfId="0" applyFont="1" applyFill="1" applyBorder="1" applyAlignment="1" applyProtection="1">
      <alignment horizontal="center"/>
      <protection hidden="1"/>
    </xf>
    <xf numFmtId="0" fontId="3" fillId="2" borderId="0" xfId="0" applyFont="1" applyFill="1" applyBorder="1" applyProtection="1">
      <protection hidden="1"/>
    </xf>
    <xf numFmtId="0" fontId="0" fillId="0" borderId="0" xfId="0" applyAlignment="1" applyProtection="1">
      <alignment vertical="center"/>
      <protection hidden="1"/>
    </xf>
    <xf numFmtId="0" fontId="12" fillId="2" borderId="0" xfId="0" applyFont="1" applyFill="1" applyAlignment="1" applyProtection="1">
      <alignment horizontal="center" vertical="center"/>
      <protection hidden="1"/>
    </xf>
    <xf numFmtId="0" fontId="0" fillId="2" borderId="0" xfId="0" applyFill="1" applyAlignment="1" applyProtection="1">
      <alignment vertical="center"/>
      <protection hidden="1"/>
    </xf>
    <xf numFmtId="0" fontId="22" fillId="2" borderId="0" xfId="0" applyFont="1" applyFill="1" applyBorder="1" applyAlignment="1" applyProtection="1">
      <alignment horizontal="right"/>
      <protection hidden="1"/>
    </xf>
    <xf numFmtId="0" fontId="23" fillId="5" borderId="0" xfId="0" applyFont="1" applyFill="1" applyAlignment="1" applyProtection="1">
      <alignment horizontal="left" vertical="center"/>
      <protection hidden="1"/>
    </xf>
    <xf numFmtId="0" fontId="0" fillId="5" borderId="0" xfId="0" applyFill="1" applyProtection="1">
      <protection hidden="1"/>
    </xf>
    <xf numFmtId="0" fontId="0" fillId="5" borderId="0" xfId="0" applyFill="1" applyAlignment="1" applyProtection="1">
      <alignment horizontal="left"/>
      <protection hidden="1"/>
    </xf>
    <xf numFmtId="0" fontId="5" fillId="6" borderId="5" xfId="0" applyFont="1" applyFill="1" applyBorder="1" applyAlignment="1" applyProtection="1">
      <alignment vertical="center"/>
      <protection hidden="1"/>
    </xf>
    <xf numFmtId="0" fontId="5" fillId="6" borderId="5" xfId="0" applyFont="1" applyFill="1" applyBorder="1" applyAlignment="1" applyProtection="1">
      <alignment horizontal="center" vertical="center"/>
      <protection hidden="1"/>
    </xf>
    <xf numFmtId="0" fontId="24" fillId="2" borderId="0" xfId="0" applyFont="1" applyFill="1" applyBorder="1" applyAlignment="1" applyProtection="1">
      <alignment horizontal="left"/>
      <protection hidden="1"/>
    </xf>
    <xf numFmtId="0" fontId="10" fillId="2" borderId="6" xfId="0" applyFont="1" applyFill="1" applyBorder="1" applyAlignment="1" applyProtection="1">
      <alignment horizontal="left"/>
      <protection hidden="1"/>
    </xf>
    <xf numFmtId="0" fontId="27" fillId="11" borderId="0" xfId="0" applyFont="1" applyFill="1" applyBorder="1" applyAlignment="1" applyProtection="1">
      <alignment horizontal="center"/>
      <protection hidden="1"/>
    </xf>
    <xf numFmtId="0" fontId="27" fillId="12" borderId="0" xfId="0" applyFont="1" applyFill="1" applyBorder="1" applyAlignment="1" applyProtection="1">
      <alignment horizontal="center"/>
      <protection hidden="1"/>
    </xf>
    <xf numFmtId="0" fontId="27" fillId="13" borderId="0" xfId="0" applyFont="1" applyFill="1" applyBorder="1" applyAlignment="1" applyProtection="1">
      <alignment horizontal="center"/>
      <protection hidden="1"/>
    </xf>
    <xf numFmtId="0" fontId="27" fillId="14" borderId="0" xfId="0" applyFont="1" applyFill="1" applyBorder="1" applyAlignment="1" applyProtection="1">
      <alignment horizontal="center"/>
      <protection hidden="1"/>
    </xf>
    <xf numFmtId="0" fontId="27" fillId="15" borderId="0" xfId="0" applyFont="1" applyFill="1" applyBorder="1" applyAlignment="1" applyProtection="1">
      <alignment horizontal="center"/>
      <protection hidden="1"/>
    </xf>
    <xf numFmtId="0" fontId="27" fillId="16" borderId="0" xfId="0" applyFont="1" applyFill="1" applyBorder="1" applyAlignment="1" applyProtection="1">
      <alignment horizontal="center"/>
      <protection hidden="1"/>
    </xf>
    <xf numFmtId="164" fontId="27" fillId="17" borderId="0" xfId="0" applyNumberFormat="1" applyFont="1" applyFill="1" applyBorder="1" applyAlignment="1" applyProtection="1">
      <alignment horizontal="center"/>
      <protection hidden="1"/>
    </xf>
    <xf numFmtId="164" fontId="12" fillId="18" borderId="0" xfId="0" applyNumberFormat="1" applyFont="1" applyFill="1" applyBorder="1" applyAlignment="1" applyProtection="1">
      <alignment horizontal="center" vertical="center"/>
      <protection hidden="1"/>
    </xf>
    <xf numFmtId="0" fontId="13" fillId="19" borderId="2" xfId="0" applyFont="1" applyFill="1" applyBorder="1" applyProtection="1">
      <protection locked="0"/>
    </xf>
    <xf numFmtId="0" fontId="14" fillId="16" borderId="3" xfId="0" applyFont="1" applyFill="1" applyBorder="1" applyProtection="1">
      <protection locked="0"/>
    </xf>
    <xf numFmtId="164" fontId="27" fillId="16" borderId="0" xfId="0" applyNumberFormat="1" applyFont="1" applyFill="1" applyBorder="1" applyAlignment="1" applyProtection="1">
      <alignment horizontal="center"/>
      <protection hidden="1"/>
    </xf>
    <xf numFmtId="0" fontId="28" fillId="2" borderId="0" xfId="0" applyFont="1" applyFill="1" applyBorder="1" applyAlignment="1" applyProtection="1">
      <alignment horizontal="center" vertical="center"/>
      <protection hidden="1"/>
    </xf>
    <xf numFmtId="0" fontId="30" fillId="4" borderId="4" xfId="0" applyFont="1" applyFill="1" applyBorder="1" applyProtection="1">
      <protection locked="0"/>
    </xf>
    <xf numFmtId="0" fontId="30" fillId="18" borderId="12" xfId="0" applyFont="1" applyFill="1" applyBorder="1" applyProtection="1">
      <protection hidden="1"/>
    </xf>
    <xf numFmtId="0" fontId="14" fillId="4" borderId="0" xfId="0" applyFont="1" applyFill="1" applyBorder="1" applyAlignment="1" applyProtection="1">
      <alignment horizontal="left"/>
      <protection hidden="1"/>
    </xf>
    <xf numFmtId="0" fontId="29" fillId="2" borderId="0" xfId="0" applyFont="1" applyFill="1" applyBorder="1" applyAlignment="1" applyProtection="1">
      <alignment horizontal="center" vertical="center"/>
      <protection hidden="1"/>
    </xf>
    <xf numFmtId="0" fontId="1" fillId="3" borderId="0" xfId="0" applyFont="1" applyFill="1" applyBorder="1" applyAlignment="1" applyProtection="1">
      <alignment horizontal="center"/>
      <protection hidden="1"/>
    </xf>
    <xf numFmtId="0" fontId="12" fillId="3" borderId="0" xfId="0" applyFont="1" applyFill="1" applyBorder="1" applyAlignment="1" applyProtection="1">
      <alignment horizontal="center" vertical="center"/>
      <protection hidden="1"/>
    </xf>
    <xf numFmtId="0" fontId="0" fillId="8" borderId="0" xfId="0" applyFill="1" applyBorder="1" applyAlignment="1" applyProtection="1">
      <alignment horizontal="center"/>
      <protection hidden="1"/>
    </xf>
    <xf numFmtId="0" fontId="27" fillId="25" borderId="0" xfId="0" applyFont="1" applyFill="1" applyBorder="1" applyAlignment="1" applyProtection="1">
      <alignment horizontal="center"/>
      <protection hidden="1"/>
    </xf>
    <xf numFmtId="0" fontId="12" fillId="5" borderId="0" xfId="0" applyFont="1" applyFill="1" applyAlignment="1" applyProtection="1">
      <alignment horizontal="center" vertical="center"/>
      <protection hidden="1"/>
    </xf>
    <xf numFmtId="0" fontId="0" fillId="5" borderId="0" xfId="0" applyFill="1" applyAlignment="1" applyProtection="1">
      <alignment vertical="center"/>
      <protection hidden="1"/>
    </xf>
    <xf numFmtId="0" fontId="0" fillId="5" borderId="0" xfId="0" applyFill="1"/>
    <xf numFmtId="0" fontId="0" fillId="5" borderId="0" xfId="0" applyFill="1" applyBorder="1" applyProtection="1">
      <protection hidden="1"/>
    </xf>
    <xf numFmtId="0" fontId="27" fillId="20" borderId="0" xfId="0" applyFont="1" applyFill="1" applyBorder="1" applyAlignment="1" applyProtection="1">
      <alignment horizontal="left" vertical="center"/>
      <protection hidden="1"/>
    </xf>
    <xf numFmtId="0" fontId="27" fillId="20" borderId="0" xfId="0" applyFont="1" applyFill="1" applyBorder="1" applyAlignment="1" applyProtection="1">
      <alignment horizontal="center" vertical="center"/>
      <protection hidden="1"/>
    </xf>
    <xf numFmtId="0" fontId="27" fillId="23" borderId="0" xfId="0" applyFont="1" applyFill="1" applyBorder="1" applyAlignment="1" applyProtection="1">
      <alignment vertical="center"/>
      <protection hidden="1"/>
    </xf>
    <xf numFmtId="0" fontId="27" fillId="24" borderId="0" xfId="0" applyFont="1" applyFill="1" applyBorder="1" applyAlignment="1" applyProtection="1">
      <alignment horizontal="center" vertical="center"/>
      <protection hidden="1"/>
    </xf>
    <xf numFmtId="0" fontId="29" fillId="22" borderId="0" xfId="0" applyFont="1" applyFill="1" applyBorder="1" applyAlignment="1" applyProtection="1">
      <alignment vertical="center"/>
      <protection hidden="1"/>
    </xf>
    <xf numFmtId="0" fontId="29" fillId="22" borderId="0" xfId="0" applyFont="1" applyFill="1" applyBorder="1" applyAlignment="1" applyProtection="1">
      <alignment horizontal="center" vertical="center"/>
      <protection hidden="1"/>
    </xf>
    <xf numFmtId="0" fontId="0" fillId="0" borderId="0" xfId="0" applyBorder="1" applyProtection="1">
      <protection hidden="1"/>
    </xf>
    <xf numFmtId="0" fontId="0" fillId="5" borderId="0" xfId="0" applyFill="1" applyBorder="1"/>
    <xf numFmtId="0" fontId="24" fillId="2" borderId="0" xfId="0" applyFont="1" applyFill="1" applyBorder="1" applyAlignment="1" applyProtection="1">
      <alignment horizontal="left" vertical="center"/>
      <protection hidden="1"/>
    </xf>
    <xf numFmtId="0" fontId="29" fillId="2" borderId="0" xfId="0" applyFont="1" applyFill="1" applyBorder="1" applyAlignment="1" applyProtection="1">
      <alignment horizontal="left"/>
      <protection hidden="1"/>
    </xf>
    <xf numFmtId="0" fontId="23" fillId="10" borderId="0" xfId="0" applyFont="1" applyFill="1" applyAlignment="1" applyProtection="1">
      <alignment vertical="center"/>
      <protection hidden="1"/>
    </xf>
    <xf numFmtId="0" fontId="27" fillId="5" borderId="0" xfId="0" applyFont="1" applyFill="1"/>
    <xf numFmtId="0" fontId="40" fillId="2" borderId="0" xfId="0" applyFont="1" applyFill="1" applyBorder="1" applyAlignment="1" applyProtection="1">
      <alignment horizontal="center" vertical="center"/>
      <protection hidden="1"/>
    </xf>
    <xf numFmtId="0" fontId="40" fillId="2" borderId="0" xfId="0" applyFont="1" applyFill="1" applyProtection="1">
      <protection hidden="1"/>
    </xf>
    <xf numFmtId="0" fontId="41" fillId="2" borderId="0" xfId="0" applyFont="1" applyFill="1" applyBorder="1" applyAlignment="1" applyProtection="1">
      <alignment horizontal="center" vertical="center"/>
      <protection hidden="1"/>
    </xf>
    <xf numFmtId="0" fontId="41" fillId="2" borderId="0" xfId="0" applyFont="1" applyFill="1" applyAlignment="1" applyProtection="1">
      <alignment horizontal="center" vertical="center"/>
      <protection hidden="1"/>
    </xf>
    <xf numFmtId="0" fontId="40" fillId="2" borderId="0" xfId="0" applyFont="1" applyFill="1" applyAlignment="1" applyProtection="1">
      <alignment horizontal="center" vertical="center"/>
      <protection hidden="1"/>
    </xf>
    <xf numFmtId="0" fontId="40" fillId="20" borderId="0" xfId="0" applyNumberFormat="1" applyFont="1" applyFill="1" applyBorder="1" applyAlignment="1" applyProtection="1">
      <alignment horizontal="center" vertical="center"/>
      <protection hidden="1"/>
    </xf>
    <xf numFmtId="0" fontId="40" fillId="18" borderId="0" xfId="0" applyNumberFormat="1" applyFont="1" applyFill="1" applyBorder="1" applyAlignment="1" applyProtection="1">
      <alignment horizontal="center" vertical="center"/>
      <protection hidden="1"/>
    </xf>
    <xf numFmtId="0" fontId="24" fillId="21" borderId="0" xfId="0" applyNumberFormat="1" applyFont="1" applyFill="1" applyBorder="1" applyAlignment="1" applyProtection="1">
      <alignment horizontal="center" vertical="center"/>
      <protection hidden="1"/>
    </xf>
    <xf numFmtId="0" fontId="42" fillId="0" borderId="0" xfId="0" applyNumberFormat="1" applyFont="1" applyFill="1" applyAlignment="1" applyProtection="1">
      <alignment horizontal="center" vertical="center"/>
      <protection hidden="1"/>
    </xf>
    <xf numFmtId="0" fontId="40" fillId="2" borderId="0" xfId="0" applyFont="1" applyFill="1" applyBorder="1" applyProtection="1">
      <protection hidden="1"/>
    </xf>
    <xf numFmtId="0" fontId="40" fillId="0" borderId="0" xfId="0" applyFont="1" applyAlignment="1" applyProtection="1">
      <alignment horizontal="center" vertical="center"/>
      <protection hidden="1"/>
    </xf>
    <xf numFmtId="0" fontId="0" fillId="2" borderId="17" xfId="0" applyFill="1" applyBorder="1" applyProtection="1">
      <protection hidden="1"/>
    </xf>
    <xf numFmtId="0" fontId="15" fillId="2" borderId="0" xfId="0" applyFont="1" applyFill="1" applyBorder="1" applyAlignment="1" applyProtection="1">
      <alignment horizontal="left" vertical="center"/>
      <protection hidden="1"/>
    </xf>
    <xf numFmtId="164" fontId="46" fillId="2" borderId="0" xfId="0" applyNumberFormat="1" applyFont="1" applyFill="1" applyBorder="1" applyAlignment="1" applyProtection="1">
      <alignment horizontal="center" vertical="center"/>
      <protection hidden="1"/>
    </xf>
    <xf numFmtId="0" fontId="9" fillId="4" borderId="0" xfId="0" applyFont="1" applyFill="1" applyBorder="1" applyAlignment="1" applyProtection="1">
      <alignment horizontal="left"/>
      <protection hidden="1"/>
    </xf>
    <xf numFmtId="0" fontId="14" fillId="4" borderId="0" xfId="0" applyFont="1" applyFill="1" applyBorder="1" applyAlignment="1" applyProtection="1">
      <alignment horizontal="left"/>
      <protection hidden="1"/>
    </xf>
    <xf numFmtId="0" fontId="29" fillId="2" borderId="0" xfId="0" applyFont="1" applyFill="1" applyBorder="1" applyAlignment="1" applyProtection="1">
      <alignment horizontal="center" vertical="center"/>
      <protection hidden="1"/>
    </xf>
    <xf numFmtId="0" fontId="31" fillId="18" borderId="13" xfId="0" applyFont="1" applyFill="1" applyBorder="1" applyAlignment="1" applyProtection="1">
      <alignment horizontal="left"/>
      <protection hidden="1"/>
    </xf>
    <xf numFmtId="0" fontId="31" fillId="18" borderId="14" xfId="0" applyFont="1" applyFill="1" applyBorder="1" applyAlignment="1" applyProtection="1">
      <alignment horizontal="left"/>
      <protection hidden="1"/>
    </xf>
    <xf numFmtId="0" fontId="21" fillId="7" borderId="7" xfId="0" applyFont="1" applyFill="1" applyBorder="1" applyAlignment="1" applyProtection="1">
      <alignment horizontal="center" vertical="center"/>
      <protection hidden="1"/>
    </xf>
    <xf numFmtId="0" fontId="21" fillId="7" borderId="8" xfId="0" applyFont="1" applyFill="1" applyBorder="1" applyAlignment="1" applyProtection="1">
      <alignment horizontal="center" vertical="center"/>
      <protection hidden="1"/>
    </xf>
    <xf numFmtId="0" fontId="10" fillId="4" borderId="11" xfId="0" applyFont="1" applyFill="1" applyBorder="1" applyAlignment="1" applyProtection="1">
      <alignment horizontal="center"/>
      <protection hidden="1"/>
    </xf>
    <xf numFmtId="0" fontId="10" fillId="4" borderId="0" xfId="0" applyFont="1" applyFill="1" applyBorder="1" applyAlignment="1" applyProtection="1">
      <alignment horizontal="center"/>
      <protection hidden="1"/>
    </xf>
    <xf numFmtId="0" fontId="27" fillId="2" borderId="15" xfId="0" applyFont="1" applyFill="1" applyBorder="1" applyAlignment="1" applyProtection="1">
      <alignment vertical="center"/>
      <protection hidden="1"/>
    </xf>
    <xf numFmtId="0" fontId="27" fillId="2" borderId="0" xfId="0" applyFont="1" applyFill="1" applyBorder="1" applyAlignment="1" applyProtection="1">
      <alignment vertical="center"/>
      <protection hidden="1"/>
    </xf>
    <xf numFmtId="0" fontId="27" fillId="2" borderId="19" xfId="0" applyFont="1" applyFill="1" applyBorder="1" applyAlignment="1" applyProtection="1">
      <alignment vertical="center"/>
      <protection hidden="1"/>
    </xf>
    <xf numFmtId="0" fontId="27" fillId="2" borderId="20" xfId="0" applyFont="1" applyFill="1" applyBorder="1" applyAlignment="1" applyProtection="1">
      <alignment vertical="center"/>
      <protection hidden="1"/>
    </xf>
    <xf numFmtId="0" fontId="27" fillId="2" borderId="21" xfId="0" applyFont="1" applyFill="1" applyBorder="1" applyAlignment="1" applyProtection="1">
      <alignment vertical="center"/>
      <protection hidden="1"/>
    </xf>
    <xf numFmtId="0" fontId="27" fillId="2" borderId="22" xfId="0" applyFont="1" applyFill="1" applyBorder="1" applyAlignment="1" applyProtection="1">
      <alignment vertical="center"/>
      <protection hidden="1"/>
    </xf>
    <xf numFmtId="0" fontId="27" fillId="2" borderId="23" xfId="0" applyFont="1" applyFill="1" applyBorder="1" applyAlignment="1" applyProtection="1">
      <alignment vertical="center"/>
      <protection hidden="1"/>
    </xf>
    <xf numFmtId="0" fontId="27" fillId="2" borderId="16" xfId="0" applyFont="1" applyFill="1" applyBorder="1" applyAlignment="1" applyProtection="1">
      <alignment vertical="center"/>
      <protection hidden="1"/>
    </xf>
    <xf numFmtId="0" fontId="27" fillId="2" borderId="17" xfId="0" applyFont="1" applyFill="1" applyBorder="1" applyAlignment="1" applyProtection="1">
      <alignment vertical="center"/>
      <protection hidden="1"/>
    </xf>
    <xf numFmtId="0" fontId="27" fillId="2" borderId="18" xfId="0" applyFont="1" applyFill="1" applyBorder="1" applyAlignment="1" applyProtection="1">
      <alignment vertical="center"/>
      <protection hidden="1"/>
    </xf>
    <xf numFmtId="0" fontId="15" fillId="2" borderId="0" xfId="0" applyFont="1" applyFill="1" applyBorder="1" applyAlignment="1" applyProtection="1">
      <alignment horizontal="left" vertical="center"/>
      <protection hidden="1"/>
    </xf>
    <xf numFmtId="0" fontId="1" fillId="3" borderId="0" xfId="0" applyFont="1" applyFill="1" applyBorder="1" applyAlignment="1" applyProtection="1">
      <alignment horizontal="center"/>
      <protection hidden="1"/>
    </xf>
    <xf numFmtId="0" fontId="5" fillId="3" borderId="0" xfId="0" applyFont="1" applyFill="1" applyBorder="1" applyAlignment="1" applyProtection="1">
      <alignment horizontal="center" vertical="center"/>
      <protection hidden="1"/>
    </xf>
    <xf numFmtId="0" fontId="12" fillId="3" borderId="0" xfId="0" applyFont="1" applyFill="1" applyBorder="1" applyAlignment="1" applyProtection="1">
      <alignment horizontal="center" vertical="center"/>
      <protection hidden="1"/>
    </xf>
    <xf numFmtId="0" fontId="0" fillId="8" borderId="0" xfId="0" applyFill="1" applyBorder="1" applyAlignment="1" applyProtection="1">
      <alignment horizontal="center"/>
      <protection hidden="1"/>
    </xf>
    <xf numFmtId="0" fontId="9" fillId="2" borderId="9" xfId="0" applyFont="1" applyFill="1" applyBorder="1" applyAlignment="1" applyProtection="1">
      <alignment horizontal="left"/>
      <protection hidden="1"/>
    </xf>
    <xf numFmtId="0" fontId="9" fillId="2" borderId="10" xfId="0" applyFont="1" applyFill="1" applyBorder="1" applyAlignment="1" applyProtection="1">
      <alignment horizontal="left"/>
      <protection hidden="1"/>
    </xf>
    <xf numFmtId="0" fontId="23" fillId="10" borderId="0" xfId="0" applyFont="1" applyFill="1" applyAlignment="1" applyProtection="1">
      <alignment horizontal="left" vertical="center"/>
      <protection hidden="1"/>
    </xf>
    <xf numFmtId="0" fontId="0" fillId="2" borderId="0" xfId="0" applyFill="1" applyAlignment="1" applyProtection="1">
      <alignment horizontal="center"/>
      <protection hidden="1"/>
    </xf>
    <xf numFmtId="0" fontId="23" fillId="9" borderId="0" xfId="0" applyFont="1" applyFill="1" applyAlignment="1" applyProtection="1">
      <alignment horizontal="left" vertical="center"/>
      <protection hidden="1"/>
    </xf>
    <xf numFmtId="0" fontId="38" fillId="9" borderId="0" xfId="0" applyFont="1" applyFill="1" applyAlignment="1" applyProtection="1">
      <alignment horizontal="left" vertical="center"/>
      <protection hidden="1"/>
    </xf>
    <xf numFmtId="0" fontId="15" fillId="5" borderId="0" xfId="0" applyFont="1" applyFill="1" applyAlignment="1" applyProtection="1">
      <alignment horizontal="left" vertical="center"/>
      <protection hidden="1"/>
    </xf>
    <xf numFmtId="0" fontId="25" fillId="5" borderId="0" xfId="0" applyFont="1" applyFill="1" applyAlignment="1" applyProtection="1">
      <alignment horizontal="left" vertical="center"/>
      <protection hidden="1"/>
    </xf>
    <xf numFmtId="0" fontId="26" fillId="9" borderId="0" xfId="0" applyFont="1" applyFill="1" applyAlignment="1" applyProtection="1">
      <alignment horizontal="left" vertical="center"/>
      <protection hidden="1"/>
    </xf>
  </cellXfs>
  <cellStyles count="1">
    <cellStyle name="Standard" xfId="0" builtinId="0"/>
  </cellStyles>
  <dxfs count="10">
    <dxf>
      <font>
        <b val="0"/>
        <i/>
        <color rgb="FFFF0000"/>
      </font>
    </dxf>
    <dxf>
      <font>
        <strike val="0"/>
        <color rgb="FFFF0000"/>
      </font>
    </dxf>
    <dxf>
      <font>
        <color theme="1"/>
      </font>
    </dxf>
    <dxf>
      <font>
        <color theme="1"/>
      </font>
      <fill>
        <patternFill>
          <bgColor rgb="FF92D050"/>
        </patternFill>
      </fill>
    </dxf>
    <dxf>
      <font>
        <color theme="1"/>
      </font>
      <fill>
        <gradientFill degree="90">
          <stop position="0">
            <color rgb="FFFF0000"/>
          </stop>
          <stop position="1">
            <color theme="0"/>
          </stop>
        </gradientFill>
      </fill>
    </dxf>
    <dxf>
      <fill>
        <patternFill>
          <bgColor rgb="FFFF0000"/>
        </patternFill>
      </fill>
    </dxf>
    <dxf>
      <font>
        <color theme="1"/>
      </font>
    </dxf>
    <dxf>
      <font>
        <color theme="1"/>
      </font>
    </dxf>
    <dxf>
      <font>
        <color theme="1"/>
      </font>
      <fill>
        <gradientFill degree="90">
          <stop position="0">
            <color rgb="FFFF0000"/>
          </stop>
          <stop position="1">
            <color theme="0"/>
          </stop>
        </gradientFill>
      </fill>
    </dxf>
    <dxf>
      <font>
        <condense val="0"/>
        <extend val="0"/>
        <color indexed="10"/>
      </font>
    </dxf>
  </dxfs>
  <tableStyles count="0" defaultTableStyle="TableStyleMedium9" defaultPivotStyle="PivotStyleLight16"/>
  <colors>
    <mruColors>
      <color rgb="FF009900"/>
      <color rgb="FF33CC33"/>
      <color rgb="FFFFFF66"/>
      <color rgb="FFFF3300"/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gif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219075</xdr:colOff>
      <xdr:row>10</xdr:row>
      <xdr:rowOff>123825</xdr:rowOff>
    </xdr:from>
    <xdr:to>
      <xdr:col>4</xdr:col>
      <xdr:colOff>781050</xdr:colOff>
      <xdr:row>11</xdr:row>
      <xdr:rowOff>133350</xdr:rowOff>
    </xdr:to>
    <xdr:pic>
      <xdr:nvPicPr>
        <xdr:cNvPr id="1060" name="Grafik 3" descr="Bild2.gif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57550" y="2190750"/>
          <a:ext cx="5619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800100</xdr:colOff>
      <xdr:row>4</xdr:row>
      <xdr:rowOff>47625</xdr:rowOff>
    </xdr:from>
    <xdr:to>
      <xdr:col>8</xdr:col>
      <xdr:colOff>657225</xdr:colOff>
      <xdr:row>5</xdr:row>
      <xdr:rowOff>752475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14400" y="647700"/>
          <a:ext cx="6667500" cy="762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8000"/>
  </sheetPr>
  <dimension ref="A1:AF100"/>
  <sheetViews>
    <sheetView showRowColHeaders="0" tabSelected="1" zoomScaleNormal="100" workbookViewId="0">
      <selection activeCell="D9" sqref="D9"/>
    </sheetView>
  </sheetViews>
  <sheetFormatPr baseColWidth="10" defaultColWidth="0" defaultRowHeight="15" zeroHeight="1" x14ac:dyDescent="0.25"/>
  <cols>
    <col min="1" max="1" width="1.7109375" style="14" customWidth="1"/>
    <col min="2" max="2" width="12.5703125" style="50" customWidth="1"/>
    <col min="3" max="3" width="16.28515625" style="50" customWidth="1"/>
    <col min="4" max="4" width="16.7109375" style="50" customWidth="1"/>
    <col min="5" max="5" width="21.7109375" style="50" customWidth="1"/>
    <col min="6" max="7" width="12.5703125" style="50" customWidth="1"/>
    <col min="8" max="8" width="9.7109375" style="50" customWidth="1"/>
    <col min="9" max="10" width="10.7109375" style="50" customWidth="1"/>
    <col min="11" max="11" width="1.7109375" style="42" customWidth="1"/>
    <col min="12" max="12" width="4.7109375" style="66" hidden="1" customWidth="1"/>
    <col min="13" max="14" width="4.7109375" style="57" hidden="1" customWidth="1"/>
    <col min="15" max="32" width="11.42578125" style="3" hidden="1" customWidth="1"/>
    <col min="33" max="16384" width="11.42578125" style="2" hidden="1"/>
  </cols>
  <sheetData>
    <row r="1" spans="1:32" ht="5.0999999999999996" customHeight="1" x14ac:dyDescent="0.25">
      <c r="B1" s="1"/>
      <c r="C1" s="1"/>
      <c r="D1" s="1"/>
      <c r="E1" s="1"/>
      <c r="F1" s="1"/>
      <c r="G1" s="1"/>
      <c r="H1" s="1"/>
      <c r="I1" s="1"/>
      <c r="J1" s="1"/>
      <c r="L1" s="56"/>
    </row>
    <row r="2" spans="1:32" ht="23.25" x14ac:dyDescent="0.35">
      <c r="B2" s="90" t="s">
        <v>52</v>
      </c>
      <c r="C2" s="90"/>
      <c r="D2" s="90"/>
      <c r="E2" s="90"/>
      <c r="F2" s="90"/>
      <c r="G2" s="90"/>
      <c r="H2" s="90"/>
      <c r="I2" s="90"/>
      <c r="J2" s="36"/>
      <c r="L2" s="56"/>
    </row>
    <row r="3" spans="1:32" s="3" customFormat="1" ht="5.0999999999999996" customHeight="1" x14ac:dyDescent="0.25">
      <c r="A3" s="14"/>
      <c r="B3" s="1"/>
      <c r="C3" s="1"/>
      <c r="D3" s="1"/>
      <c r="E3" s="1"/>
      <c r="F3" s="1"/>
      <c r="G3" s="1"/>
      <c r="H3" s="1"/>
      <c r="I3" s="1"/>
      <c r="J3" s="1"/>
      <c r="K3" s="42"/>
      <c r="L3" s="56"/>
      <c r="M3" s="57"/>
      <c r="N3" s="57"/>
    </row>
    <row r="4" spans="1:32" s="4" customFormat="1" ht="15" customHeight="1" x14ac:dyDescent="0.25">
      <c r="A4" s="40"/>
      <c r="B4" s="91" t="s">
        <v>62</v>
      </c>
      <c r="C4" s="92"/>
      <c r="D4" s="92"/>
      <c r="E4" s="92"/>
      <c r="F4" s="92"/>
      <c r="G4" s="92"/>
      <c r="H4" s="92"/>
      <c r="I4" s="92"/>
      <c r="J4" s="37"/>
      <c r="K4" s="42"/>
      <c r="L4" s="58"/>
      <c r="M4" s="59"/>
      <c r="N4" s="59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0"/>
    </row>
    <row r="5" spans="1:32" ht="5.0999999999999996" customHeight="1" x14ac:dyDescent="0.25">
      <c r="B5" s="1"/>
      <c r="C5" s="1"/>
      <c r="D5" s="1"/>
      <c r="E5" s="1"/>
      <c r="F5" s="1"/>
      <c r="G5" s="1"/>
      <c r="H5" s="1"/>
      <c r="I5" s="1"/>
      <c r="J5" s="1"/>
      <c r="L5" s="56"/>
    </row>
    <row r="6" spans="1:32" ht="62.1" customHeight="1" x14ac:dyDescent="0.25">
      <c r="B6" s="93"/>
      <c r="C6" s="93"/>
      <c r="D6" s="93"/>
      <c r="E6" s="93"/>
      <c r="F6" s="93"/>
      <c r="G6" s="93"/>
      <c r="H6" s="93"/>
      <c r="I6" s="93"/>
      <c r="J6" s="38"/>
      <c r="L6" s="56"/>
    </row>
    <row r="7" spans="1:32" ht="5.0999999999999996" customHeight="1" x14ac:dyDescent="0.25">
      <c r="B7" s="1"/>
      <c r="C7" s="1"/>
      <c r="D7" s="1"/>
      <c r="E7" s="1"/>
      <c r="F7" s="1"/>
      <c r="G7" s="1"/>
      <c r="H7" s="1"/>
      <c r="I7" s="1"/>
      <c r="J7" s="1"/>
      <c r="L7" s="56"/>
    </row>
    <row r="8" spans="1:32" x14ac:dyDescent="0.25">
      <c r="B8" s="94" t="s">
        <v>72</v>
      </c>
      <c r="C8" s="95"/>
      <c r="D8" s="28">
        <v>0</v>
      </c>
      <c r="E8" s="52" t="s">
        <v>44</v>
      </c>
      <c r="F8" s="72" t="s">
        <v>6</v>
      </c>
      <c r="G8" s="72"/>
      <c r="H8" s="72"/>
      <c r="I8" s="72"/>
      <c r="J8" s="35"/>
      <c r="L8" s="56"/>
    </row>
    <row r="9" spans="1:32" x14ac:dyDescent="0.25">
      <c r="B9" s="94" t="s">
        <v>71</v>
      </c>
      <c r="C9" s="95"/>
      <c r="D9" s="29">
        <v>0</v>
      </c>
      <c r="E9" s="18" t="s">
        <v>44</v>
      </c>
      <c r="F9" s="1"/>
      <c r="G9" s="5"/>
      <c r="H9" s="1"/>
      <c r="I9" s="1"/>
      <c r="J9" s="1"/>
      <c r="L9" s="56"/>
    </row>
    <row r="10" spans="1:32" x14ac:dyDescent="0.25">
      <c r="B10" s="19" t="s">
        <v>70</v>
      </c>
      <c r="C10" s="6"/>
      <c r="D10" s="32">
        <v>0.92</v>
      </c>
      <c r="E10" s="77" t="s">
        <v>0</v>
      </c>
      <c r="F10" s="78"/>
      <c r="G10" s="71" t="s">
        <v>2</v>
      </c>
      <c r="H10" s="71"/>
      <c r="I10" s="71"/>
      <c r="J10" s="34"/>
      <c r="L10" s="56"/>
    </row>
    <row r="11" spans="1:32" x14ac:dyDescent="0.25">
      <c r="B11" s="73" t="s">
        <v>35</v>
      </c>
      <c r="C11" s="74"/>
      <c r="D11" s="33">
        <f>D8+D9</f>
        <v>0</v>
      </c>
      <c r="E11" s="53" t="s">
        <v>5</v>
      </c>
      <c r="F11" s="1"/>
      <c r="G11" s="70" t="s">
        <v>55</v>
      </c>
      <c r="H11" s="71"/>
      <c r="I11" s="71"/>
      <c r="J11" s="34"/>
      <c r="L11" s="56"/>
    </row>
    <row r="12" spans="1:32" x14ac:dyDescent="0.25">
      <c r="B12" s="1"/>
      <c r="C12" s="7"/>
      <c r="D12" s="8"/>
      <c r="E12" s="12">
        <f>SUM(N15:N35)</f>
        <v>0</v>
      </c>
      <c r="F12" s="1"/>
      <c r="G12" s="70" t="s">
        <v>51</v>
      </c>
      <c r="H12" s="71"/>
      <c r="I12" s="71"/>
      <c r="J12" s="34"/>
      <c r="L12" s="56"/>
    </row>
    <row r="13" spans="1:32" ht="5.0999999999999996" customHeight="1" x14ac:dyDescent="0.25">
      <c r="B13" s="1"/>
      <c r="C13" s="1"/>
      <c r="D13" s="1"/>
      <c r="E13" s="1"/>
      <c r="F13" s="1"/>
      <c r="G13" s="1"/>
      <c r="H13" s="1"/>
      <c r="I13" s="1"/>
      <c r="J13" s="1"/>
      <c r="L13" s="56"/>
    </row>
    <row r="14" spans="1:32" s="9" customFormat="1" ht="20.100000000000001" customHeight="1" x14ac:dyDescent="0.2">
      <c r="A14" s="41"/>
      <c r="B14" s="16" t="s">
        <v>1</v>
      </c>
      <c r="C14" s="17" t="s">
        <v>8</v>
      </c>
      <c r="D14" s="17" t="s">
        <v>9</v>
      </c>
      <c r="E14" s="17" t="s">
        <v>10</v>
      </c>
      <c r="F14" s="75" t="s">
        <v>7</v>
      </c>
      <c r="G14" s="76"/>
      <c r="H14" s="79" t="s">
        <v>53</v>
      </c>
      <c r="I14" s="80"/>
      <c r="J14" s="80"/>
      <c r="K14" s="55"/>
      <c r="L14" s="56" t="s">
        <v>11</v>
      </c>
      <c r="M14" s="60" t="s">
        <v>12</v>
      </c>
      <c r="N14" s="60" t="s">
        <v>13</v>
      </c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32" x14ac:dyDescent="0.25">
      <c r="B15" s="39">
        <v>1810</v>
      </c>
      <c r="C15" s="26">
        <f>ROUND($D$8/(300000/$B15)*0.98,3)</f>
        <v>0</v>
      </c>
      <c r="D15" s="30">
        <f>ROUND($D$9/(300000/$B15)*$D$10,3)</f>
        <v>0</v>
      </c>
      <c r="E15" s="27">
        <f>ROUND((C15+D15),3)</f>
        <v>0</v>
      </c>
      <c r="F15" s="31" t="s">
        <v>3</v>
      </c>
      <c r="G15" s="31" t="s">
        <v>4</v>
      </c>
      <c r="H15" s="69" t="s">
        <v>69</v>
      </c>
      <c r="I15" s="69"/>
      <c r="J15" s="69"/>
      <c r="K15" s="55"/>
      <c r="L15" s="61">
        <f>IF(AND($E15&gt;=0.45,$E15&lt;=0.55),1,(IF(AND($E15&gt;=0.95,$E15&lt;=1.05),1,(IF(AND($E15&gt;=1.45,$E15&lt;=1.55),1,(IF(AND($E15&gt;=1.95,$E15&lt;=2.05),1,(IF(AND($E15&gt;=2.45,$E15&lt;=2.55),1,(IF(AND($E15&gt;=2.95,$E15&lt;=3.05),1,(IF(AND($E15&gt;=3.45,$E15&lt;=3.55),1,0)))))))))))))</f>
        <v>0</v>
      </c>
      <c r="M15" s="62">
        <f>IF(AND($E15&gt;=0.2,$E15&lt;=0.3),1,(IF(AND($E15&gt;=0.7,$E15&lt;=0.8),1,(IF(AND($E15&gt;=1.2,$E15&lt;=1.3),1,(IF(AND($E15&gt;=1.7,$E15&lt;=1.8),1,(IF(AND($E15&gt;=2.2,$E15&lt;=2.3),1,(IF(AND($E15&gt;=2.7,$E15&lt;=2.8),1,(IF(AND($E15&gt;=3.2,$E15&lt;=3.3),1,0)))))))))))))</f>
        <v>0</v>
      </c>
      <c r="N15" s="63">
        <f>IF(AND($E15&gt;=0.49,$E15&lt;=0.51),1,(IF(AND($E15&gt;=0.99,$E15&lt;=1.01),1,(IF(AND($E15&gt;=1.49,$E15&lt;=1.51),1,(IF(AND($E15&gt;=1.99,$E15&lt;=2.01),1,(IF(AND($E15&gt;=2.49,$E15&lt;=2.51),1,(IF(AND($E15&gt;=2.99,$E15&lt;=3.01),1,(IF(AND($E15&gt;=3.49,$E15&lt;=3.51),1,0)))))))))))))</f>
        <v>0</v>
      </c>
      <c r="P15" s="11"/>
    </row>
    <row r="16" spans="1:32" x14ac:dyDescent="0.25">
      <c r="B16" s="39">
        <v>1905</v>
      </c>
      <c r="C16" s="26">
        <f t="shared" ref="C16:C35" si="0">ROUND($D$8/(300000/$B16)*0.98,3)</f>
        <v>0</v>
      </c>
      <c r="D16" s="30">
        <f t="shared" ref="D16:D35" si="1">ROUND($D$9/(300000/$B16)*$D$10,3)</f>
        <v>0</v>
      </c>
      <c r="E16" s="27">
        <f>ROUND((C16+D16),3)</f>
        <v>0</v>
      </c>
      <c r="F16" s="31" t="s">
        <v>3</v>
      </c>
      <c r="G16" s="31" t="s">
        <v>4</v>
      </c>
      <c r="H16" s="69" t="s">
        <v>69</v>
      </c>
      <c r="I16" s="69"/>
      <c r="J16" s="69"/>
      <c r="K16" s="55"/>
      <c r="L16" s="61">
        <f>IF(AND($E16&gt;=0.45,$E16&lt;=0.55),1,(IF(AND($E16&gt;=0.95,$E16&lt;=1.05),1,(IF(AND($E16&gt;=1.45,$E16&lt;=1.55),1,(IF(AND($E16&gt;=1.95,$E16&lt;=2.05),1,(IF(AND($E16&gt;=2.45,$E16&lt;=2.55),1,(IF(AND($E16&gt;=2.95,$E16&lt;=3.05),1,(IF(AND($E16&gt;=3.45,$E16&lt;=3.55),1,0)))))))))))))</f>
        <v>0</v>
      </c>
      <c r="M16" s="62">
        <f t="shared" ref="M16:M35" si="2">IF(AND($E16&gt;=0.2,$E16&lt;=0.3),1,(IF(AND($E16&gt;=0.7,$E16&lt;=0.8),1,(IF(AND($E16&gt;=1.2,$E16&lt;=1.3),1,(IF(AND($E16&gt;=1.7,$E16&lt;=1.8),1,(IF(AND($E16&gt;=2.2,$E16&lt;=2.3),1,(IF(AND($E16&gt;=2.7,$E16&lt;=2.8),1,(IF(AND($E16&gt;=3.2,$E16&lt;=3.3),1,0)))))))))))))</f>
        <v>0</v>
      </c>
      <c r="N16" s="63">
        <f t="shared" ref="N16:N34" si="3">IF(AND($E16&gt;=0.49,$E16&lt;=0.51),1,(IF(AND($E16&gt;=0.99,$E16&lt;=1.01),1,(IF(AND($E16&gt;=1.49,$E16&lt;=1.51),1,(IF(AND($E16&gt;=1.99,$E16&lt;=2.01),1,(IF(AND($E16&gt;=2.49,$E16&lt;=2.51),1,(IF(AND($E16&gt;=2.99,$E16&lt;=3.01),1,(IF(AND($E16&gt;=3.49,$E16&lt;=3.51),1,0)))))))))))))</f>
        <v>0</v>
      </c>
      <c r="P16" s="11"/>
    </row>
    <row r="17" spans="2:16" x14ac:dyDescent="0.25">
      <c r="B17" s="39">
        <v>2000</v>
      </c>
      <c r="C17" s="26">
        <f t="shared" si="0"/>
        <v>0</v>
      </c>
      <c r="D17" s="30">
        <f t="shared" si="1"/>
        <v>0</v>
      </c>
      <c r="E17" s="27">
        <f>ROUND((C17+D17),3)</f>
        <v>0</v>
      </c>
      <c r="F17" s="31" t="s">
        <v>3</v>
      </c>
      <c r="G17" s="31" t="s">
        <v>4</v>
      </c>
      <c r="H17" s="69" t="s">
        <v>69</v>
      </c>
      <c r="I17" s="69"/>
      <c r="J17" s="69"/>
      <c r="K17" s="55"/>
      <c r="L17" s="61">
        <f t="shared" ref="L17:L35" si="4">IF(AND($E17&gt;=0.45,$E17&lt;=0.55),1,(IF(AND($E17&gt;=0.95,$E17&lt;=1.05),1,(IF(AND($E17&gt;=1.45,$E17&lt;=1.55),1,(IF(AND($E17&gt;=1.95,$E17&lt;=2.05),1,(IF(AND($E17&gt;=2.45,$E17&lt;=2.55),1,(IF(AND($E17&gt;=2.95,$E17&lt;=3.05),1,(IF(AND($E17&gt;=3.45,$E17&lt;=3.55),1,0)))))))))))))</f>
        <v>0</v>
      </c>
      <c r="M17" s="62">
        <f t="shared" si="2"/>
        <v>0</v>
      </c>
      <c r="N17" s="63">
        <f t="shared" si="3"/>
        <v>0</v>
      </c>
      <c r="P17" s="11"/>
    </row>
    <row r="18" spans="2:16" x14ac:dyDescent="0.25">
      <c r="B18" s="22">
        <v>3500</v>
      </c>
      <c r="C18" s="26">
        <f t="shared" si="0"/>
        <v>0</v>
      </c>
      <c r="D18" s="30">
        <f t="shared" si="1"/>
        <v>0</v>
      </c>
      <c r="E18" s="27">
        <f t="shared" ref="E18" si="5">ROUND((C18+D18),3)</f>
        <v>0</v>
      </c>
      <c r="F18" s="31" t="s">
        <v>3</v>
      </c>
      <c r="G18" s="31" t="s">
        <v>4</v>
      </c>
      <c r="H18" s="69" t="s">
        <v>69</v>
      </c>
      <c r="I18" s="69"/>
      <c r="J18" s="69"/>
      <c r="K18" s="55"/>
      <c r="L18" s="61">
        <f t="shared" si="4"/>
        <v>0</v>
      </c>
      <c r="M18" s="62">
        <f t="shared" si="2"/>
        <v>0</v>
      </c>
      <c r="N18" s="63">
        <f t="shared" si="3"/>
        <v>0</v>
      </c>
      <c r="P18" s="11"/>
    </row>
    <row r="19" spans="2:16" x14ac:dyDescent="0.25">
      <c r="B19" s="22">
        <v>3650</v>
      </c>
      <c r="C19" s="26">
        <f t="shared" si="0"/>
        <v>0</v>
      </c>
      <c r="D19" s="30">
        <f t="shared" si="1"/>
        <v>0</v>
      </c>
      <c r="E19" s="27">
        <f t="shared" ref="E19" si="6">ROUND((C19+D19),3)</f>
        <v>0</v>
      </c>
      <c r="F19" s="31" t="s">
        <v>3</v>
      </c>
      <c r="G19" s="31" t="s">
        <v>4</v>
      </c>
      <c r="H19" s="69" t="s">
        <v>69</v>
      </c>
      <c r="I19" s="69"/>
      <c r="J19" s="69"/>
      <c r="K19" s="55"/>
      <c r="L19" s="61">
        <f t="shared" si="4"/>
        <v>0</v>
      </c>
      <c r="M19" s="62">
        <f t="shared" si="2"/>
        <v>0</v>
      </c>
      <c r="N19" s="63">
        <f t="shared" si="3"/>
        <v>0</v>
      </c>
      <c r="P19" s="11"/>
    </row>
    <row r="20" spans="2:16" x14ac:dyDescent="0.25">
      <c r="B20" s="22">
        <v>3800</v>
      </c>
      <c r="C20" s="26">
        <f t="shared" si="0"/>
        <v>0</v>
      </c>
      <c r="D20" s="30">
        <f t="shared" si="1"/>
        <v>0</v>
      </c>
      <c r="E20" s="27">
        <f t="shared" ref="E20:E35" si="7">ROUND((C20+D20),3)</f>
        <v>0</v>
      </c>
      <c r="F20" s="31" t="s">
        <v>3</v>
      </c>
      <c r="G20" s="31" t="s">
        <v>4</v>
      </c>
      <c r="H20" s="69" t="s">
        <v>69</v>
      </c>
      <c r="I20" s="69"/>
      <c r="J20" s="69"/>
      <c r="K20" s="55"/>
      <c r="L20" s="61">
        <f t="shared" si="4"/>
        <v>0</v>
      </c>
      <c r="M20" s="62">
        <f t="shared" si="2"/>
        <v>0</v>
      </c>
      <c r="N20" s="63">
        <f t="shared" si="3"/>
        <v>0</v>
      </c>
      <c r="P20" s="11"/>
    </row>
    <row r="21" spans="2:16" x14ac:dyDescent="0.25">
      <c r="B21" s="20">
        <v>7000</v>
      </c>
      <c r="C21" s="26">
        <f t="shared" si="0"/>
        <v>0</v>
      </c>
      <c r="D21" s="30">
        <f t="shared" si="1"/>
        <v>0</v>
      </c>
      <c r="E21" s="27">
        <f t="shared" si="7"/>
        <v>0</v>
      </c>
      <c r="F21" s="31" t="s">
        <v>3</v>
      </c>
      <c r="G21" s="31" t="s">
        <v>4</v>
      </c>
      <c r="H21" s="69" t="s">
        <v>69</v>
      </c>
      <c r="I21" s="69"/>
      <c r="J21" s="69"/>
      <c r="K21" s="55"/>
      <c r="L21" s="61">
        <f t="shared" si="4"/>
        <v>0</v>
      </c>
      <c r="M21" s="62">
        <f t="shared" si="2"/>
        <v>0</v>
      </c>
      <c r="N21" s="63">
        <f t="shared" si="3"/>
        <v>0</v>
      </c>
      <c r="P21" s="11"/>
    </row>
    <row r="22" spans="2:16" x14ac:dyDescent="0.25">
      <c r="B22" s="20">
        <v>7100</v>
      </c>
      <c r="C22" s="26">
        <f t="shared" si="0"/>
        <v>0</v>
      </c>
      <c r="D22" s="30">
        <f t="shared" si="1"/>
        <v>0</v>
      </c>
      <c r="E22" s="27">
        <f t="shared" ref="E22" si="8">ROUND((C22+D22),3)</f>
        <v>0</v>
      </c>
      <c r="F22" s="31" t="s">
        <v>3</v>
      </c>
      <c r="G22" s="31" t="s">
        <v>4</v>
      </c>
      <c r="H22" s="69" t="s">
        <v>69</v>
      </c>
      <c r="I22" s="69"/>
      <c r="J22" s="69"/>
      <c r="K22" s="55"/>
      <c r="L22" s="61">
        <f t="shared" si="4"/>
        <v>0</v>
      </c>
      <c r="M22" s="62">
        <f t="shared" si="2"/>
        <v>0</v>
      </c>
      <c r="N22" s="63">
        <f t="shared" si="3"/>
        <v>0</v>
      </c>
      <c r="P22" s="11"/>
    </row>
    <row r="23" spans="2:16" x14ac:dyDescent="0.25">
      <c r="B23" s="20">
        <v>7200</v>
      </c>
      <c r="C23" s="26">
        <f t="shared" si="0"/>
        <v>0</v>
      </c>
      <c r="D23" s="30">
        <f t="shared" si="1"/>
        <v>0</v>
      </c>
      <c r="E23" s="27">
        <f t="shared" si="7"/>
        <v>0</v>
      </c>
      <c r="F23" s="31" t="s">
        <v>3</v>
      </c>
      <c r="G23" s="31" t="s">
        <v>4</v>
      </c>
      <c r="H23" s="69" t="s">
        <v>69</v>
      </c>
      <c r="I23" s="69"/>
      <c r="J23" s="69"/>
      <c r="K23" s="55"/>
      <c r="L23" s="61">
        <f t="shared" si="4"/>
        <v>0</v>
      </c>
      <c r="M23" s="62">
        <f t="shared" si="2"/>
        <v>0</v>
      </c>
      <c r="N23" s="63">
        <f t="shared" si="3"/>
        <v>0</v>
      </c>
      <c r="P23" s="11"/>
    </row>
    <row r="24" spans="2:16" x14ac:dyDescent="0.25">
      <c r="B24" s="25">
        <v>10125</v>
      </c>
      <c r="C24" s="26">
        <f t="shared" si="0"/>
        <v>0</v>
      </c>
      <c r="D24" s="30">
        <f t="shared" si="1"/>
        <v>0</v>
      </c>
      <c r="E24" s="27">
        <f t="shared" si="7"/>
        <v>0</v>
      </c>
      <c r="F24" s="31" t="s">
        <v>3</v>
      </c>
      <c r="G24" s="31" t="s">
        <v>4</v>
      </c>
      <c r="H24" s="69" t="s">
        <v>69</v>
      </c>
      <c r="I24" s="69"/>
      <c r="J24" s="69"/>
      <c r="K24" s="55"/>
      <c r="L24" s="61">
        <f t="shared" si="4"/>
        <v>0</v>
      </c>
      <c r="M24" s="62">
        <f t="shared" si="2"/>
        <v>0</v>
      </c>
      <c r="N24" s="63">
        <f t="shared" si="3"/>
        <v>0</v>
      </c>
      <c r="P24" s="11"/>
    </row>
    <row r="25" spans="2:16" x14ac:dyDescent="0.25">
      <c r="B25" s="21">
        <v>14000</v>
      </c>
      <c r="C25" s="26">
        <f t="shared" si="0"/>
        <v>0</v>
      </c>
      <c r="D25" s="30">
        <f t="shared" si="1"/>
        <v>0</v>
      </c>
      <c r="E25" s="27">
        <f t="shared" si="7"/>
        <v>0</v>
      </c>
      <c r="F25" s="31" t="s">
        <v>3</v>
      </c>
      <c r="G25" s="31" t="s">
        <v>4</v>
      </c>
      <c r="H25" s="69" t="s">
        <v>69</v>
      </c>
      <c r="I25" s="69"/>
      <c r="J25" s="69"/>
      <c r="K25" s="55"/>
      <c r="L25" s="61">
        <f t="shared" si="4"/>
        <v>0</v>
      </c>
      <c r="M25" s="62">
        <f t="shared" si="2"/>
        <v>0</v>
      </c>
      <c r="N25" s="63">
        <f t="shared" si="3"/>
        <v>0</v>
      </c>
      <c r="P25" s="11"/>
    </row>
    <row r="26" spans="2:16" x14ac:dyDescent="0.25">
      <c r="B26" s="21">
        <v>14175</v>
      </c>
      <c r="C26" s="26">
        <f t="shared" si="0"/>
        <v>0</v>
      </c>
      <c r="D26" s="30">
        <f t="shared" si="1"/>
        <v>0</v>
      </c>
      <c r="E26" s="27">
        <f t="shared" ref="E26" si="9">ROUND((C26+D26),3)</f>
        <v>0</v>
      </c>
      <c r="F26" s="31" t="s">
        <v>3</v>
      </c>
      <c r="G26" s="31" t="s">
        <v>4</v>
      </c>
      <c r="H26" s="69" t="s">
        <v>69</v>
      </c>
      <c r="I26" s="69"/>
      <c r="J26" s="69"/>
      <c r="K26" s="55"/>
      <c r="L26" s="61">
        <f t="shared" si="4"/>
        <v>0</v>
      </c>
      <c r="M26" s="62">
        <f t="shared" si="2"/>
        <v>0</v>
      </c>
      <c r="N26" s="63">
        <f t="shared" si="3"/>
        <v>0</v>
      </c>
      <c r="P26" s="11"/>
    </row>
    <row r="27" spans="2:16" x14ac:dyDescent="0.25">
      <c r="B27" s="21">
        <v>14350</v>
      </c>
      <c r="C27" s="26">
        <f t="shared" si="0"/>
        <v>0</v>
      </c>
      <c r="D27" s="30">
        <f t="shared" si="1"/>
        <v>0</v>
      </c>
      <c r="E27" s="27">
        <f t="shared" si="7"/>
        <v>0</v>
      </c>
      <c r="F27" s="31" t="s">
        <v>3</v>
      </c>
      <c r="G27" s="31" t="s">
        <v>4</v>
      </c>
      <c r="H27" s="69" t="s">
        <v>69</v>
      </c>
      <c r="I27" s="69"/>
      <c r="J27" s="69"/>
      <c r="K27" s="55"/>
      <c r="L27" s="61">
        <f t="shared" si="4"/>
        <v>0</v>
      </c>
      <c r="M27" s="62">
        <f t="shared" si="2"/>
        <v>0</v>
      </c>
      <c r="N27" s="63">
        <f t="shared" si="3"/>
        <v>0</v>
      </c>
      <c r="P27" s="11"/>
    </row>
    <row r="28" spans="2:16" x14ac:dyDescent="0.25">
      <c r="B28" s="25">
        <v>18120</v>
      </c>
      <c r="C28" s="26">
        <f t="shared" si="0"/>
        <v>0</v>
      </c>
      <c r="D28" s="30">
        <f t="shared" si="1"/>
        <v>0</v>
      </c>
      <c r="E28" s="27">
        <f t="shared" si="7"/>
        <v>0</v>
      </c>
      <c r="F28" s="31" t="s">
        <v>3</v>
      </c>
      <c r="G28" s="31" t="s">
        <v>4</v>
      </c>
      <c r="H28" s="69" t="s">
        <v>69</v>
      </c>
      <c r="I28" s="69"/>
      <c r="J28" s="69"/>
      <c r="K28" s="55"/>
      <c r="L28" s="61">
        <f t="shared" si="4"/>
        <v>0</v>
      </c>
      <c r="M28" s="62">
        <f t="shared" si="2"/>
        <v>0</v>
      </c>
      <c r="N28" s="63">
        <f t="shared" si="3"/>
        <v>0</v>
      </c>
      <c r="P28" s="11"/>
    </row>
    <row r="29" spans="2:16" x14ac:dyDescent="0.25">
      <c r="B29" s="24">
        <v>21000</v>
      </c>
      <c r="C29" s="26">
        <f t="shared" si="0"/>
        <v>0</v>
      </c>
      <c r="D29" s="30">
        <f t="shared" si="1"/>
        <v>0</v>
      </c>
      <c r="E29" s="27">
        <f t="shared" si="7"/>
        <v>0</v>
      </c>
      <c r="F29" s="31" t="s">
        <v>3</v>
      </c>
      <c r="G29" s="31" t="s">
        <v>4</v>
      </c>
      <c r="H29" s="69" t="s">
        <v>69</v>
      </c>
      <c r="I29" s="69"/>
      <c r="J29" s="69"/>
      <c r="K29" s="55"/>
      <c r="L29" s="61">
        <f t="shared" si="4"/>
        <v>0</v>
      </c>
      <c r="M29" s="62">
        <f t="shared" si="2"/>
        <v>0</v>
      </c>
      <c r="N29" s="63">
        <f t="shared" si="3"/>
        <v>0</v>
      </c>
      <c r="P29" s="11"/>
    </row>
    <row r="30" spans="2:16" x14ac:dyDescent="0.25">
      <c r="B30" s="24">
        <v>21225</v>
      </c>
      <c r="C30" s="26">
        <f t="shared" si="0"/>
        <v>0</v>
      </c>
      <c r="D30" s="30">
        <f t="shared" si="1"/>
        <v>0</v>
      </c>
      <c r="E30" s="27">
        <f t="shared" ref="E30" si="10">ROUND((C30+D30),3)</f>
        <v>0</v>
      </c>
      <c r="F30" s="31" t="s">
        <v>3</v>
      </c>
      <c r="G30" s="31" t="s">
        <v>4</v>
      </c>
      <c r="H30" s="69" t="s">
        <v>69</v>
      </c>
      <c r="I30" s="69"/>
      <c r="J30" s="69"/>
      <c r="K30" s="55"/>
      <c r="L30" s="61">
        <f t="shared" si="4"/>
        <v>0</v>
      </c>
      <c r="M30" s="62">
        <f t="shared" si="2"/>
        <v>0</v>
      </c>
      <c r="N30" s="63">
        <f t="shared" si="3"/>
        <v>0</v>
      </c>
      <c r="P30" s="11"/>
    </row>
    <row r="31" spans="2:16" x14ac:dyDescent="0.25">
      <c r="B31" s="24">
        <v>21450</v>
      </c>
      <c r="C31" s="26">
        <f t="shared" si="0"/>
        <v>0</v>
      </c>
      <c r="D31" s="30">
        <f t="shared" si="1"/>
        <v>0</v>
      </c>
      <c r="E31" s="27">
        <f t="shared" si="7"/>
        <v>0</v>
      </c>
      <c r="F31" s="31" t="s">
        <v>3</v>
      </c>
      <c r="G31" s="31" t="s">
        <v>4</v>
      </c>
      <c r="H31" s="69" t="s">
        <v>69</v>
      </c>
      <c r="I31" s="69"/>
      <c r="J31" s="69"/>
      <c r="K31" s="55"/>
      <c r="L31" s="61">
        <f>IF(AND($E31&gt;=0.45,$E31&lt;=0.55),1,(IF(AND($E31&gt;=0.95,$E31&lt;=1.05),1,(IF(AND($E31&gt;=1.45,$E31&lt;=1.55),1,(IF(AND($E31&gt;=1.95,$E31&lt;=2.05),1,(IF(AND($E31&gt;=2.45,$E31&lt;=2.55),1,(IF(AND($E31&gt;=2.95,$E31&lt;=3.05),1,(IF(AND($E31&gt;=3.45,$E31&lt;=3.55),1,0)))))))))))))</f>
        <v>0</v>
      </c>
      <c r="M31" s="62">
        <f t="shared" si="2"/>
        <v>0</v>
      </c>
      <c r="N31" s="63">
        <f t="shared" si="3"/>
        <v>0</v>
      </c>
      <c r="P31" s="11"/>
    </row>
    <row r="32" spans="2:16" x14ac:dyDescent="0.25">
      <c r="B32" s="25">
        <v>24940</v>
      </c>
      <c r="C32" s="26">
        <f t="shared" si="0"/>
        <v>0</v>
      </c>
      <c r="D32" s="30">
        <f t="shared" si="1"/>
        <v>0</v>
      </c>
      <c r="E32" s="27">
        <f t="shared" si="7"/>
        <v>0</v>
      </c>
      <c r="F32" s="31" t="s">
        <v>3</v>
      </c>
      <c r="G32" s="31" t="s">
        <v>4</v>
      </c>
      <c r="H32" s="69" t="s">
        <v>69</v>
      </c>
      <c r="I32" s="69"/>
      <c r="J32" s="69"/>
      <c r="K32" s="55"/>
      <c r="L32" s="61">
        <f t="shared" si="4"/>
        <v>0</v>
      </c>
      <c r="M32" s="62">
        <f t="shared" si="2"/>
        <v>0</v>
      </c>
      <c r="N32" s="63">
        <f t="shared" si="3"/>
        <v>0</v>
      </c>
      <c r="P32" s="11"/>
    </row>
    <row r="33" spans="1:32" x14ac:dyDescent="0.25">
      <c r="B33" s="23">
        <v>28000</v>
      </c>
      <c r="C33" s="26">
        <f t="shared" si="0"/>
        <v>0</v>
      </c>
      <c r="D33" s="30">
        <f t="shared" si="1"/>
        <v>0</v>
      </c>
      <c r="E33" s="27">
        <f t="shared" si="7"/>
        <v>0</v>
      </c>
      <c r="F33" s="31" t="s">
        <v>3</v>
      </c>
      <c r="G33" s="31" t="s">
        <v>4</v>
      </c>
      <c r="H33" s="69" t="s">
        <v>69</v>
      </c>
      <c r="I33" s="69"/>
      <c r="J33" s="69"/>
      <c r="K33" s="55"/>
      <c r="L33" s="61">
        <f t="shared" si="4"/>
        <v>0</v>
      </c>
      <c r="M33" s="62">
        <f t="shared" si="2"/>
        <v>0</v>
      </c>
      <c r="N33" s="63">
        <f t="shared" si="3"/>
        <v>0</v>
      </c>
      <c r="P33" s="11"/>
    </row>
    <row r="34" spans="1:32" x14ac:dyDescent="0.25">
      <c r="B34" s="23">
        <v>28850</v>
      </c>
      <c r="C34" s="26">
        <f t="shared" si="0"/>
        <v>0</v>
      </c>
      <c r="D34" s="30">
        <f t="shared" si="1"/>
        <v>0</v>
      </c>
      <c r="E34" s="27">
        <f t="shared" ref="E34" si="11">ROUND((C34+D34),3)</f>
        <v>0</v>
      </c>
      <c r="F34" s="31" t="s">
        <v>3</v>
      </c>
      <c r="G34" s="31" t="s">
        <v>4</v>
      </c>
      <c r="H34" s="69" t="s">
        <v>69</v>
      </c>
      <c r="I34" s="69"/>
      <c r="J34" s="69"/>
      <c r="K34" s="55"/>
      <c r="L34" s="61">
        <f t="shared" si="4"/>
        <v>0</v>
      </c>
      <c r="M34" s="62">
        <f>IF(AND($E34&gt;=0.2,$E34&lt;=0.3),1,(IF(AND($E34&gt;=0.7,$E34&lt;=0.8),1,(IF(AND($E34&gt;=1.2,$E34&lt;=1.3),1,(IF(AND($E34&gt;=1.7,$E34&lt;=1.8),1,(IF(AND($E34&gt;=2.2,$E34&lt;=2.3),1,(IF(AND($E34&gt;=2.7,$E34&lt;=2.8),1,(IF(AND($E34&gt;=3.2,$E34&lt;=3.3),1,0)))))))))))))</f>
        <v>0</v>
      </c>
      <c r="N34" s="63">
        <f t="shared" si="3"/>
        <v>0</v>
      </c>
      <c r="P34" s="11"/>
    </row>
    <row r="35" spans="1:32" x14ac:dyDescent="0.25">
      <c r="B35" s="23">
        <v>29700</v>
      </c>
      <c r="C35" s="26">
        <f t="shared" si="0"/>
        <v>0</v>
      </c>
      <c r="D35" s="30">
        <f t="shared" si="1"/>
        <v>0</v>
      </c>
      <c r="E35" s="27">
        <f t="shared" si="7"/>
        <v>0</v>
      </c>
      <c r="F35" s="31" t="s">
        <v>3</v>
      </c>
      <c r="G35" s="31" t="s">
        <v>4</v>
      </c>
      <c r="H35" s="69" t="s">
        <v>69</v>
      </c>
      <c r="I35" s="69"/>
      <c r="J35" s="69"/>
      <c r="K35" s="55"/>
      <c r="L35" s="61">
        <f t="shared" si="4"/>
        <v>0</v>
      </c>
      <c r="M35" s="62">
        <f t="shared" si="2"/>
        <v>0</v>
      </c>
      <c r="N35" s="63">
        <f>IF(AND($E35&gt;=0.49,$E35&lt;=0.51),1,(IF(AND($E35&gt;=0.99,$E35&lt;=1.01),1,(IF(AND($E35&gt;=1.49,$E35&lt;=1.51),1,(IF(AND($E35&gt;=1.99,$E35&lt;=2.01),1,(IF(AND($E35&gt;=2.49,$E35&lt;=2.51),1,(IF(AND($E35&gt;=2.99,$E35&lt;=3.01),1,(IF(AND($E35&gt;=3.49,$E35&lt;=3.51),1,0)))))))))))))</f>
        <v>0</v>
      </c>
      <c r="P35" s="11"/>
    </row>
    <row r="36" spans="1:32" s="50" customFormat="1" ht="5.0999999999999996" customHeight="1" x14ac:dyDescent="0.25">
      <c r="A36" s="43"/>
      <c r="B36" s="1"/>
      <c r="C36" s="1"/>
      <c r="D36" s="1"/>
      <c r="E36" s="1"/>
      <c r="F36" s="1"/>
      <c r="G36" s="1"/>
      <c r="H36" s="1"/>
      <c r="I36" s="1"/>
      <c r="J36" s="1"/>
      <c r="K36" s="42"/>
      <c r="L36" s="64"/>
      <c r="M36" s="65"/>
      <c r="N36" s="65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</row>
    <row r="37" spans="1:32" s="50" customFormat="1" ht="15" customHeight="1" x14ac:dyDescent="0.25">
      <c r="A37" s="43"/>
      <c r="B37" s="86" t="s">
        <v>56</v>
      </c>
      <c r="C37" s="87"/>
      <c r="D37" s="87"/>
      <c r="E37" s="87"/>
      <c r="F37" s="87"/>
      <c r="G37" s="87"/>
      <c r="H37" s="87"/>
      <c r="I37" s="87"/>
      <c r="J37" s="88"/>
      <c r="K37" s="42"/>
      <c r="L37" s="65"/>
      <c r="M37" s="65"/>
      <c r="N37" s="65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</row>
    <row r="38" spans="1:32" s="50" customFormat="1" ht="15" customHeight="1" x14ac:dyDescent="0.25">
      <c r="A38" s="43"/>
      <c r="B38" s="81" t="s">
        <v>67</v>
      </c>
      <c r="C38" s="80"/>
      <c r="D38" s="80"/>
      <c r="E38" s="80"/>
      <c r="F38" s="80"/>
      <c r="G38" s="80"/>
      <c r="H38" s="80"/>
      <c r="I38" s="80"/>
      <c r="J38" s="82"/>
      <c r="K38" s="42"/>
      <c r="L38" s="65"/>
      <c r="M38" s="65"/>
      <c r="N38" s="65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</row>
    <row r="39" spans="1:32" s="50" customFormat="1" ht="15" customHeight="1" x14ac:dyDescent="0.25">
      <c r="A39" s="43"/>
      <c r="B39" s="83" t="s">
        <v>57</v>
      </c>
      <c r="C39" s="84"/>
      <c r="D39" s="84"/>
      <c r="E39" s="84"/>
      <c r="F39" s="84"/>
      <c r="G39" s="84"/>
      <c r="H39" s="84"/>
      <c r="I39" s="84"/>
      <c r="J39" s="85"/>
      <c r="K39" s="42"/>
      <c r="L39" s="65"/>
      <c r="M39" s="65"/>
      <c r="N39" s="65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</row>
    <row r="40" spans="1:32" s="50" customFormat="1" ht="4.5" customHeight="1" x14ac:dyDescent="0.25">
      <c r="A40" s="43"/>
      <c r="B40" s="67"/>
      <c r="C40" s="67"/>
      <c r="D40" s="67"/>
      <c r="E40" s="67"/>
      <c r="F40" s="67"/>
      <c r="G40" s="67"/>
      <c r="H40" s="67"/>
      <c r="I40" s="67"/>
      <c r="J40" s="67"/>
      <c r="K40" s="42"/>
      <c r="L40" s="64"/>
      <c r="M40" s="65"/>
      <c r="N40" s="65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</row>
    <row r="41" spans="1:32" s="50" customFormat="1" ht="12" customHeight="1" x14ac:dyDescent="0.25">
      <c r="A41" s="43"/>
      <c r="B41" s="89" t="s">
        <v>58</v>
      </c>
      <c r="C41" s="89"/>
      <c r="D41" s="68"/>
      <c r="E41" s="1"/>
      <c r="F41" s="1"/>
      <c r="G41" s="1"/>
      <c r="H41" s="1"/>
      <c r="I41" s="1"/>
      <c r="J41" s="1"/>
      <c r="K41" s="51"/>
      <c r="L41" s="56"/>
      <c r="M41" s="65"/>
      <c r="N41" s="65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</row>
    <row r="42" spans="1:32" ht="15" hidden="1" customHeight="1" x14ac:dyDescent="0.25">
      <c r="B42" s="1"/>
      <c r="C42" s="1"/>
      <c r="D42" s="1"/>
      <c r="E42" s="1"/>
      <c r="F42" s="1"/>
      <c r="G42" s="1"/>
      <c r="H42" s="1"/>
      <c r="I42" s="1"/>
      <c r="J42" s="1"/>
      <c r="L42" s="60"/>
    </row>
    <row r="43" spans="1:32" ht="15" hidden="1" customHeight="1" x14ac:dyDescent="0.25">
      <c r="B43" s="44" t="s">
        <v>15</v>
      </c>
      <c r="C43" s="44" t="s">
        <v>16</v>
      </c>
      <c r="D43" s="44" t="s">
        <v>17</v>
      </c>
      <c r="E43" s="44" t="s">
        <v>18</v>
      </c>
      <c r="F43" s="44" t="s">
        <v>19</v>
      </c>
      <c r="G43" s="44" t="s">
        <v>20</v>
      </c>
      <c r="H43" s="44" t="s">
        <v>21</v>
      </c>
      <c r="I43" s="45" t="s">
        <v>3</v>
      </c>
      <c r="J43" s="45"/>
      <c r="L43" s="60"/>
    </row>
    <row r="44" spans="1:32" ht="15" hidden="1" customHeight="1" x14ac:dyDescent="0.25">
      <c r="B44" s="46" t="s">
        <v>22</v>
      </c>
      <c r="C44" s="46" t="s">
        <v>23</v>
      </c>
      <c r="D44" s="46" t="s">
        <v>24</v>
      </c>
      <c r="E44" s="46" t="s">
        <v>25</v>
      </c>
      <c r="F44" s="46" t="s">
        <v>26</v>
      </c>
      <c r="G44" s="46" t="s">
        <v>27</v>
      </c>
      <c r="H44" s="46" t="s">
        <v>28</v>
      </c>
      <c r="I44" s="47" t="s">
        <v>4</v>
      </c>
      <c r="J44" s="47"/>
      <c r="L44" s="60"/>
    </row>
    <row r="45" spans="1:32" ht="15" hidden="1" customHeight="1" x14ac:dyDescent="0.25">
      <c r="B45" s="48" t="s">
        <v>29</v>
      </c>
      <c r="C45" s="48" t="s">
        <v>30</v>
      </c>
      <c r="D45" s="48" t="s">
        <v>31</v>
      </c>
      <c r="E45" s="48" t="s">
        <v>32</v>
      </c>
      <c r="F45" s="48" t="s">
        <v>33</v>
      </c>
      <c r="G45" s="48" t="s">
        <v>14</v>
      </c>
      <c r="H45" s="48" t="s">
        <v>34</v>
      </c>
      <c r="I45" s="49" t="s">
        <v>3</v>
      </c>
      <c r="J45" s="49"/>
      <c r="L45" s="60"/>
    </row>
    <row r="46" spans="1:32" ht="15" hidden="1" customHeight="1" x14ac:dyDescent="0.25">
      <c r="B46" s="1"/>
      <c r="C46" s="1"/>
      <c r="D46" s="1"/>
      <c r="E46" s="1"/>
      <c r="F46" s="1"/>
      <c r="G46" s="1"/>
      <c r="H46" s="1"/>
      <c r="I46" s="1"/>
      <c r="J46" s="1"/>
      <c r="L46" s="60"/>
    </row>
    <row r="47" spans="1:32" ht="15" hidden="1" customHeight="1" x14ac:dyDescent="0.25">
      <c r="B47" s="1"/>
      <c r="C47" s="1"/>
      <c r="D47" s="1"/>
      <c r="E47" s="1"/>
      <c r="F47" s="1"/>
      <c r="G47" s="1"/>
      <c r="H47" s="1"/>
      <c r="I47" s="1"/>
      <c r="J47" s="1"/>
      <c r="L47" s="60"/>
    </row>
    <row r="48" spans="1:32" ht="15" hidden="1" customHeight="1" x14ac:dyDescent="0.25">
      <c r="B48" s="1"/>
      <c r="C48" s="1"/>
      <c r="D48" s="1"/>
      <c r="E48" s="1"/>
      <c r="F48" s="1"/>
      <c r="G48" s="1"/>
      <c r="H48" s="1"/>
      <c r="I48" s="1"/>
      <c r="J48" s="1"/>
      <c r="L48" s="60"/>
    </row>
    <row r="49" spans="1:14" s="3" customFormat="1" ht="15" hidden="1" customHeight="1" x14ac:dyDescent="0.25">
      <c r="A49" s="14"/>
      <c r="B49" s="1"/>
      <c r="C49" s="1"/>
      <c r="D49" s="1"/>
      <c r="E49" s="1"/>
      <c r="F49" s="1"/>
      <c r="G49" s="1"/>
      <c r="H49" s="1"/>
      <c r="I49" s="1"/>
      <c r="J49" s="1"/>
      <c r="K49" s="42"/>
      <c r="L49" s="60"/>
      <c r="M49" s="57"/>
      <c r="N49" s="57"/>
    </row>
    <row r="50" spans="1:14" s="3" customFormat="1" ht="15" hidden="1" customHeight="1" x14ac:dyDescent="0.25">
      <c r="A50" s="14"/>
      <c r="B50" s="1"/>
      <c r="C50" s="1"/>
      <c r="D50" s="1"/>
      <c r="E50" s="1"/>
      <c r="F50" s="1"/>
      <c r="G50" s="1"/>
      <c r="H50" s="1"/>
      <c r="I50" s="1"/>
      <c r="J50" s="1"/>
      <c r="K50" s="42"/>
      <c r="L50" s="60"/>
      <c r="M50" s="57"/>
      <c r="N50" s="57"/>
    </row>
    <row r="51" spans="1:14" s="3" customFormat="1" ht="15" hidden="1" customHeight="1" x14ac:dyDescent="0.25">
      <c r="A51" s="14"/>
      <c r="B51" s="1"/>
      <c r="C51" s="1"/>
      <c r="D51" s="1"/>
      <c r="E51" s="1"/>
      <c r="F51" s="1"/>
      <c r="G51" s="1"/>
      <c r="H51" s="1"/>
      <c r="I51" s="1"/>
      <c r="J51" s="1"/>
      <c r="K51" s="42"/>
      <c r="L51" s="60"/>
      <c r="M51" s="57"/>
      <c r="N51" s="57"/>
    </row>
    <row r="52" spans="1:14" s="3" customFormat="1" ht="15" hidden="1" customHeight="1" x14ac:dyDescent="0.25">
      <c r="A52" s="14"/>
      <c r="B52" s="1"/>
      <c r="C52" s="1"/>
      <c r="D52" s="1"/>
      <c r="E52" s="1"/>
      <c r="F52" s="1"/>
      <c r="G52" s="1"/>
      <c r="H52" s="1"/>
      <c r="I52" s="1"/>
      <c r="J52" s="1"/>
      <c r="K52" s="42"/>
      <c r="L52" s="60"/>
      <c r="M52" s="57"/>
      <c r="N52" s="57"/>
    </row>
    <row r="53" spans="1:14" s="3" customFormat="1" ht="15" hidden="1" customHeight="1" x14ac:dyDescent="0.25">
      <c r="A53" s="14"/>
      <c r="B53" s="1"/>
      <c r="C53" s="1"/>
      <c r="D53" s="1"/>
      <c r="E53" s="1"/>
      <c r="F53" s="1"/>
      <c r="G53" s="1"/>
      <c r="H53" s="1"/>
      <c r="I53" s="1"/>
      <c r="J53" s="1"/>
      <c r="K53" s="42"/>
      <c r="L53" s="60"/>
      <c r="M53" s="57"/>
      <c r="N53" s="57"/>
    </row>
    <row r="54" spans="1:14" s="3" customFormat="1" ht="15" hidden="1" customHeight="1" x14ac:dyDescent="0.25">
      <c r="A54" s="14"/>
      <c r="B54" s="1"/>
      <c r="C54" s="1"/>
      <c r="D54" s="1"/>
      <c r="E54" s="1"/>
      <c r="F54" s="1"/>
      <c r="G54" s="1"/>
      <c r="H54" s="1"/>
      <c r="I54" s="1"/>
      <c r="J54" s="1"/>
      <c r="K54" s="42"/>
      <c r="L54" s="60"/>
      <c r="M54" s="57"/>
      <c r="N54" s="57"/>
    </row>
    <row r="55" spans="1:14" s="3" customFormat="1" ht="15" hidden="1" customHeight="1" x14ac:dyDescent="0.25">
      <c r="A55" s="14"/>
      <c r="B55" s="1"/>
      <c r="C55" s="1"/>
      <c r="D55" s="1"/>
      <c r="E55" s="1"/>
      <c r="F55" s="1"/>
      <c r="G55" s="1"/>
      <c r="H55" s="1"/>
      <c r="I55" s="1"/>
      <c r="J55" s="1"/>
      <c r="K55" s="42"/>
      <c r="L55" s="60"/>
      <c r="M55" s="57"/>
      <c r="N55" s="57"/>
    </row>
    <row r="56" spans="1:14" s="3" customFormat="1" ht="15" hidden="1" customHeight="1" x14ac:dyDescent="0.25">
      <c r="A56" s="14"/>
      <c r="B56" s="1"/>
      <c r="C56" s="1"/>
      <c r="D56" s="1"/>
      <c r="E56" s="1"/>
      <c r="F56" s="1"/>
      <c r="G56" s="1"/>
      <c r="H56" s="1"/>
      <c r="I56" s="1"/>
      <c r="J56" s="1"/>
      <c r="K56" s="42"/>
      <c r="L56" s="60"/>
      <c r="M56" s="57"/>
      <c r="N56" s="57"/>
    </row>
    <row r="57" spans="1:14" s="3" customFormat="1" ht="15" hidden="1" customHeight="1" x14ac:dyDescent="0.25">
      <c r="A57" s="14"/>
      <c r="B57" s="1"/>
      <c r="C57" s="1"/>
      <c r="D57" s="1"/>
      <c r="E57" s="1"/>
      <c r="F57" s="1"/>
      <c r="G57" s="1"/>
      <c r="H57" s="1"/>
      <c r="I57" s="1"/>
      <c r="J57" s="1"/>
      <c r="K57" s="42"/>
      <c r="L57" s="60"/>
      <c r="M57" s="57"/>
      <c r="N57" s="57"/>
    </row>
    <row r="58" spans="1:14" s="3" customFormat="1" ht="15" hidden="1" customHeight="1" x14ac:dyDescent="0.25">
      <c r="A58" s="14"/>
      <c r="B58" s="1"/>
      <c r="C58" s="1"/>
      <c r="D58" s="1"/>
      <c r="E58" s="1"/>
      <c r="F58" s="1"/>
      <c r="G58" s="1"/>
      <c r="H58" s="1"/>
      <c r="I58" s="1"/>
      <c r="J58" s="1"/>
      <c r="K58" s="42"/>
      <c r="L58" s="60"/>
      <c r="M58" s="57"/>
      <c r="N58" s="57"/>
    </row>
    <row r="59" spans="1:14" s="3" customFormat="1" ht="15" hidden="1" customHeight="1" x14ac:dyDescent="0.25">
      <c r="A59" s="14"/>
      <c r="B59" s="1"/>
      <c r="C59" s="1"/>
      <c r="D59" s="1"/>
      <c r="E59" s="1"/>
      <c r="F59" s="1"/>
      <c r="G59" s="1"/>
      <c r="H59" s="1"/>
      <c r="I59" s="1"/>
      <c r="J59" s="1"/>
      <c r="K59" s="42"/>
      <c r="L59" s="60"/>
      <c r="M59" s="57"/>
      <c r="N59" s="57"/>
    </row>
    <row r="60" spans="1:14" s="3" customFormat="1" ht="15" hidden="1" customHeight="1" x14ac:dyDescent="0.25">
      <c r="A60" s="14"/>
      <c r="B60" s="1"/>
      <c r="C60" s="1"/>
      <c r="D60" s="1"/>
      <c r="E60" s="1"/>
      <c r="F60" s="1"/>
      <c r="G60" s="1"/>
      <c r="H60" s="1"/>
      <c r="I60" s="1"/>
      <c r="J60" s="1"/>
      <c r="K60" s="42"/>
      <c r="L60" s="60"/>
      <c r="M60" s="57"/>
      <c r="N60" s="57"/>
    </row>
    <row r="61" spans="1:14" s="3" customFormat="1" ht="15" hidden="1" customHeight="1" x14ac:dyDescent="0.25">
      <c r="A61" s="14"/>
      <c r="B61" s="1"/>
      <c r="C61" s="1"/>
      <c r="D61" s="1"/>
      <c r="E61" s="1"/>
      <c r="F61" s="1"/>
      <c r="G61" s="1"/>
      <c r="H61" s="1"/>
      <c r="I61" s="1"/>
      <c r="J61" s="1"/>
      <c r="K61" s="42"/>
      <c r="L61" s="60"/>
      <c r="M61" s="57"/>
      <c r="N61" s="57"/>
    </row>
    <row r="62" spans="1:14" s="3" customFormat="1" ht="15" hidden="1" customHeight="1" x14ac:dyDescent="0.25">
      <c r="A62" s="14"/>
      <c r="B62" s="1"/>
      <c r="C62" s="1"/>
      <c r="D62" s="1"/>
      <c r="E62" s="1"/>
      <c r="F62" s="1"/>
      <c r="G62" s="1"/>
      <c r="H62" s="1"/>
      <c r="I62" s="1"/>
      <c r="J62" s="1"/>
      <c r="K62" s="42"/>
      <c r="L62" s="60"/>
      <c r="M62" s="57"/>
      <c r="N62" s="57"/>
    </row>
    <row r="63" spans="1:14" s="3" customFormat="1" ht="15" hidden="1" customHeight="1" x14ac:dyDescent="0.25">
      <c r="A63" s="14"/>
      <c r="B63" s="1"/>
      <c r="C63" s="1"/>
      <c r="D63" s="1"/>
      <c r="E63" s="1"/>
      <c r="F63" s="1"/>
      <c r="G63" s="1"/>
      <c r="H63" s="1"/>
      <c r="I63" s="1"/>
      <c r="J63" s="1"/>
      <c r="K63" s="42"/>
      <c r="L63" s="60"/>
      <c r="M63" s="57"/>
      <c r="N63" s="57"/>
    </row>
    <row r="64" spans="1:14" s="3" customFormat="1" ht="15" hidden="1" customHeight="1" x14ac:dyDescent="0.25">
      <c r="A64" s="14"/>
      <c r="B64" s="1"/>
      <c r="C64" s="1"/>
      <c r="D64" s="1"/>
      <c r="E64" s="1"/>
      <c r="F64" s="1"/>
      <c r="G64" s="1"/>
      <c r="H64" s="1"/>
      <c r="I64" s="1"/>
      <c r="J64" s="1"/>
      <c r="K64" s="42"/>
      <c r="L64" s="60"/>
      <c r="M64" s="57"/>
      <c r="N64" s="57"/>
    </row>
    <row r="65" spans="1:14" s="3" customFormat="1" ht="15" hidden="1" customHeight="1" x14ac:dyDescent="0.25">
      <c r="A65" s="14"/>
      <c r="B65" s="1"/>
      <c r="C65" s="1"/>
      <c r="D65" s="1"/>
      <c r="E65" s="1"/>
      <c r="F65" s="1"/>
      <c r="G65" s="1"/>
      <c r="H65" s="1"/>
      <c r="I65" s="1"/>
      <c r="J65" s="1"/>
      <c r="K65" s="42"/>
      <c r="L65" s="60"/>
      <c r="M65" s="57"/>
      <c r="N65" s="57"/>
    </row>
    <row r="66" spans="1:14" s="3" customFormat="1" ht="15" hidden="1" customHeight="1" x14ac:dyDescent="0.25">
      <c r="A66" s="14"/>
      <c r="B66" s="1"/>
      <c r="C66" s="1"/>
      <c r="D66" s="1"/>
      <c r="E66" s="1"/>
      <c r="F66" s="1"/>
      <c r="G66" s="1"/>
      <c r="H66" s="1"/>
      <c r="I66" s="1"/>
      <c r="J66" s="1"/>
      <c r="K66" s="42"/>
      <c r="L66" s="60"/>
      <c r="M66" s="57"/>
      <c r="N66" s="57"/>
    </row>
    <row r="67" spans="1:14" s="3" customFormat="1" ht="15" hidden="1" customHeight="1" x14ac:dyDescent="0.25">
      <c r="A67" s="14"/>
      <c r="B67" s="1"/>
      <c r="C67" s="1"/>
      <c r="D67" s="1"/>
      <c r="E67" s="1"/>
      <c r="F67" s="1"/>
      <c r="G67" s="1"/>
      <c r="H67" s="1"/>
      <c r="I67" s="1"/>
      <c r="J67" s="1"/>
      <c r="K67" s="42"/>
      <c r="L67" s="60"/>
      <c r="M67" s="57"/>
      <c r="N67" s="57"/>
    </row>
    <row r="68" spans="1:14" s="3" customFormat="1" ht="15" hidden="1" customHeight="1" x14ac:dyDescent="0.25">
      <c r="A68" s="14"/>
      <c r="B68" s="1"/>
      <c r="C68" s="1"/>
      <c r="D68" s="1"/>
      <c r="E68" s="1"/>
      <c r="F68" s="1"/>
      <c r="G68" s="1"/>
      <c r="H68" s="1"/>
      <c r="I68" s="1"/>
      <c r="J68" s="1"/>
      <c r="K68" s="42"/>
      <c r="L68" s="60"/>
      <c r="M68" s="57"/>
      <c r="N68" s="57"/>
    </row>
    <row r="69" spans="1:14" s="3" customFormat="1" ht="15" hidden="1" customHeight="1" x14ac:dyDescent="0.25">
      <c r="A69" s="14"/>
      <c r="B69" s="1"/>
      <c r="C69" s="1"/>
      <c r="D69" s="1"/>
      <c r="E69" s="1"/>
      <c r="F69" s="1"/>
      <c r="G69" s="1"/>
      <c r="H69" s="1"/>
      <c r="I69" s="1"/>
      <c r="J69" s="1"/>
      <c r="K69" s="42"/>
      <c r="L69" s="60"/>
      <c r="M69" s="57"/>
      <c r="N69" s="57"/>
    </row>
    <row r="70" spans="1:14" s="3" customFormat="1" ht="15" hidden="1" customHeight="1" x14ac:dyDescent="0.25">
      <c r="A70" s="14"/>
      <c r="B70" s="1"/>
      <c r="C70" s="1"/>
      <c r="D70" s="1"/>
      <c r="E70" s="1"/>
      <c r="F70" s="1"/>
      <c r="G70" s="1"/>
      <c r="H70" s="1"/>
      <c r="I70" s="1"/>
      <c r="J70" s="1"/>
      <c r="K70" s="42"/>
      <c r="L70" s="60"/>
      <c r="M70" s="57"/>
      <c r="N70" s="57"/>
    </row>
    <row r="71" spans="1:14" s="3" customFormat="1" ht="15" hidden="1" customHeight="1" x14ac:dyDescent="0.25">
      <c r="A71" s="14"/>
      <c r="B71" s="1"/>
      <c r="C71" s="1"/>
      <c r="D71" s="1"/>
      <c r="E71" s="1"/>
      <c r="F71" s="1"/>
      <c r="G71" s="1"/>
      <c r="H71" s="1"/>
      <c r="I71" s="1"/>
      <c r="J71" s="1"/>
      <c r="K71" s="42"/>
      <c r="L71" s="60"/>
      <c r="M71" s="57"/>
      <c r="N71" s="57"/>
    </row>
    <row r="72" spans="1:14" s="3" customFormat="1" ht="15" hidden="1" customHeight="1" x14ac:dyDescent="0.25">
      <c r="A72" s="14"/>
      <c r="B72" s="1"/>
      <c r="C72" s="1"/>
      <c r="D72" s="1"/>
      <c r="E72" s="1"/>
      <c r="F72" s="1"/>
      <c r="G72" s="1"/>
      <c r="H72" s="1"/>
      <c r="I72" s="1"/>
      <c r="J72" s="1"/>
      <c r="K72" s="42"/>
      <c r="L72" s="60"/>
      <c r="M72" s="57"/>
      <c r="N72" s="57"/>
    </row>
    <row r="73" spans="1:14" s="3" customFormat="1" ht="15" hidden="1" customHeight="1" x14ac:dyDescent="0.25">
      <c r="A73" s="14"/>
      <c r="B73" s="1"/>
      <c r="C73" s="1"/>
      <c r="D73" s="1"/>
      <c r="E73" s="1"/>
      <c r="F73" s="1"/>
      <c r="G73" s="1"/>
      <c r="H73" s="1"/>
      <c r="I73" s="1"/>
      <c r="J73" s="1"/>
      <c r="K73" s="42"/>
      <c r="L73" s="60"/>
      <c r="M73" s="57"/>
      <c r="N73" s="57"/>
    </row>
    <row r="74" spans="1:14" s="3" customFormat="1" ht="15" hidden="1" customHeight="1" x14ac:dyDescent="0.25">
      <c r="A74" s="14"/>
      <c r="B74" s="1"/>
      <c r="C74" s="1"/>
      <c r="D74" s="1"/>
      <c r="E74" s="1"/>
      <c r="F74" s="1"/>
      <c r="G74" s="1"/>
      <c r="H74" s="1"/>
      <c r="I74" s="1"/>
      <c r="J74" s="1"/>
      <c r="K74" s="42"/>
      <c r="L74" s="60"/>
      <c r="M74" s="57"/>
      <c r="N74" s="57"/>
    </row>
    <row r="75" spans="1:14" s="3" customFormat="1" ht="15" hidden="1" customHeight="1" x14ac:dyDescent="0.25">
      <c r="A75" s="14"/>
      <c r="B75" s="1"/>
      <c r="C75" s="1"/>
      <c r="D75" s="1"/>
      <c r="E75" s="1"/>
      <c r="F75" s="1"/>
      <c r="G75" s="1"/>
      <c r="H75" s="1"/>
      <c r="I75" s="1"/>
      <c r="J75" s="1"/>
      <c r="K75" s="42"/>
      <c r="L75" s="60"/>
      <c r="M75" s="57"/>
      <c r="N75" s="57"/>
    </row>
    <row r="76" spans="1:14" s="3" customFormat="1" ht="15" hidden="1" customHeight="1" x14ac:dyDescent="0.25">
      <c r="A76" s="14"/>
      <c r="B76" s="1"/>
      <c r="C76" s="1"/>
      <c r="D76" s="1"/>
      <c r="E76" s="1"/>
      <c r="F76" s="1"/>
      <c r="G76" s="1"/>
      <c r="H76" s="1"/>
      <c r="I76" s="1"/>
      <c r="J76" s="1"/>
      <c r="K76" s="42"/>
      <c r="L76" s="60"/>
      <c r="M76" s="57"/>
      <c r="N76" s="57"/>
    </row>
    <row r="77" spans="1:14" s="3" customFormat="1" ht="15" hidden="1" customHeight="1" x14ac:dyDescent="0.25">
      <c r="A77" s="14"/>
      <c r="B77" s="1"/>
      <c r="C77" s="1"/>
      <c r="D77" s="1"/>
      <c r="E77" s="1"/>
      <c r="F77" s="1"/>
      <c r="G77" s="1"/>
      <c r="H77" s="1"/>
      <c r="I77" s="1"/>
      <c r="J77" s="1"/>
      <c r="K77" s="42"/>
      <c r="L77" s="60"/>
      <c r="M77" s="57"/>
      <c r="N77" s="57"/>
    </row>
    <row r="78" spans="1:14" s="3" customFormat="1" ht="15" hidden="1" customHeight="1" x14ac:dyDescent="0.25">
      <c r="A78" s="14"/>
      <c r="B78" s="1"/>
      <c r="C78" s="1"/>
      <c r="D78" s="1"/>
      <c r="E78" s="1"/>
      <c r="F78" s="1"/>
      <c r="G78" s="1"/>
      <c r="H78" s="1"/>
      <c r="I78" s="1"/>
      <c r="J78" s="1"/>
      <c r="K78" s="42"/>
      <c r="L78" s="60"/>
      <c r="M78" s="57"/>
      <c r="N78" s="57"/>
    </row>
    <row r="79" spans="1:14" s="3" customFormat="1" ht="15" hidden="1" customHeight="1" x14ac:dyDescent="0.25">
      <c r="A79" s="14"/>
      <c r="B79" s="1"/>
      <c r="C79" s="1"/>
      <c r="D79" s="1"/>
      <c r="E79" s="1"/>
      <c r="F79" s="1"/>
      <c r="G79" s="1"/>
      <c r="H79" s="1"/>
      <c r="I79" s="1"/>
      <c r="J79" s="1"/>
      <c r="K79" s="42"/>
      <c r="L79" s="60"/>
      <c r="M79" s="57"/>
      <c r="N79" s="57"/>
    </row>
    <row r="80" spans="1:14" s="3" customFormat="1" ht="15" hidden="1" customHeight="1" x14ac:dyDescent="0.25">
      <c r="A80" s="14"/>
      <c r="B80" s="1"/>
      <c r="C80" s="1"/>
      <c r="D80" s="1"/>
      <c r="E80" s="1"/>
      <c r="F80" s="1"/>
      <c r="G80" s="1"/>
      <c r="H80" s="1"/>
      <c r="I80" s="1"/>
      <c r="J80" s="1"/>
      <c r="K80" s="42"/>
      <c r="L80" s="60"/>
      <c r="M80" s="57"/>
      <c r="N80" s="57"/>
    </row>
    <row r="81" spans="1:14" s="3" customFormat="1" ht="15" hidden="1" customHeight="1" x14ac:dyDescent="0.25">
      <c r="A81" s="14"/>
      <c r="B81" s="1"/>
      <c r="C81" s="1"/>
      <c r="D81" s="1"/>
      <c r="E81" s="1"/>
      <c r="F81" s="1"/>
      <c r="G81" s="1"/>
      <c r="H81" s="1"/>
      <c r="I81" s="1"/>
      <c r="J81" s="1"/>
      <c r="K81" s="42"/>
      <c r="L81" s="60"/>
      <c r="M81" s="57"/>
      <c r="N81" s="57"/>
    </row>
    <row r="82" spans="1:14" s="3" customFormat="1" ht="15" hidden="1" customHeight="1" x14ac:dyDescent="0.25">
      <c r="A82" s="14"/>
      <c r="B82" s="1"/>
      <c r="C82" s="1"/>
      <c r="D82" s="1"/>
      <c r="E82" s="1"/>
      <c r="F82" s="1"/>
      <c r="G82" s="1"/>
      <c r="H82" s="1"/>
      <c r="I82" s="1"/>
      <c r="J82" s="1"/>
      <c r="K82" s="42"/>
      <c r="L82" s="60"/>
      <c r="M82" s="57"/>
      <c r="N82" s="57"/>
    </row>
    <row r="83" spans="1:14" s="3" customFormat="1" ht="15" hidden="1" customHeight="1" x14ac:dyDescent="0.25">
      <c r="A83" s="14"/>
      <c r="B83" s="1"/>
      <c r="C83" s="1"/>
      <c r="D83" s="1"/>
      <c r="E83" s="1"/>
      <c r="F83" s="1"/>
      <c r="G83" s="1"/>
      <c r="H83" s="1"/>
      <c r="I83" s="1"/>
      <c r="J83" s="1"/>
      <c r="K83" s="42"/>
      <c r="L83" s="60"/>
      <c r="M83" s="57"/>
      <c r="N83" s="57"/>
    </row>
    <row r="84" spans="1:14" s="3" customFormat="1" ht="15" hidden="1" customHeight="1" x14ac:dyDescent="0.25">
      <c r="A84" s="14"/>
      <c r="B84" s="1"/>
      <c r="C84" s="1"/>
      <c r="D84" s="1"/>
      <c r="E84" s="1"/>
      <c r="F84" s="1"/>
      <c r="G84" s="1"/>
      <c r="H84" s="1"/>
      <c r="I84" s="1"/>
      <c r="J84" s="1"/>
      <c r="K84" s="42"/>
      <c r="L84" s="60"/>
      <c r="M84" s="57"/>
      <c r="N84" s="57"/>
    </row>
    <row r="85" spans="1:14" s="3" customFormat="1" ht="15" hidden="1" customHeight="1" x14ac:dyDescent="0.25">
      <c r="A85" s="14"/>
      <c r="B85" s="1"/>
      <c r="C85" s="1"/>
      <c r="D85" s="1"/>
      <c r="E85" s="1"/>
      <c r="F85" s="1"/>
      <c r="G85" s="1"/>
      <c r="H85" s="1"/>
      <c r="I85" s="1"/>
      <c r="J85" s="1"/>
      <c r="K85" s="42"/>
      <c r="L85" s="60"/>
      <c r="M85" s="57"/>
      <c r="N85" s="57"/>
    </row>
    <row r="86" spans="1:14" s="3" customFormat="1" ht="15" hidden="1" customHeight="1" x14ac:dyDescent="0.25">
      <c r="A86" s="14"/>
      <c r="B86" s="1"/>
      <c r="C86" s="1"/>
      <c r="D86" s="1"/>
      <c r="E86" s="1"/>
      <c r="F86" s="1"/>
      <c r="G86" s="1"/>
      <c r="H86" s="1"/>
      <c r="I86" s="1"/>
      <c r="J86" s="1"/>
      <c r="K86" s="42"/>
      <c r="L86" s="60"/>
      <c r="M86" s="57"/>
      <c r="N86" s="57"/>
    </row>
    <row r="87" spans="1:14" s="3" customFormat="1" ht="15" hidden="1" customHeight="1" x14ac:dyDescent="0.25">
      <c r="A87" s="14"/>
      <c r="B87" s="1"/>
      <c r="C87" s="1"/>
      <c r="D87" s="1"/>
      <c r="E87" s="1"/>
      <c r="F87" s="1"/>
      <c r="G87" s="1"/>
      <c r="H87" s="1"/>
      <c r="I87" s="1"/>
      <c r="J87" s="1"/>
      <c r="K87" s="42"/>
      <c r="L87" s="60"/>
      <c r="M87" s="57"/>
      <c r="N87" s="57"/>
    </row>
    <row r="88" spans="1:14" s="3" customFormat="1" ht="15" hidden="1" customHeight="1" x14ac:dyDescent="0.25">
      <c r="A88" s="14"/>
      <c r="B88" s="1"/>
      <c r="C88" s="1"/>
      <c r="D88" s="1"/>
      <c r="E88" s="1"/>
      <c r="F88" s="1"/>
      <c r="G88" s="1"/>
      <c r="H88" s="1"/>
      <c r="I88" s="1"/>
      <c r="J88" s="1"/>
      <c r="K88" s="42"/>
      <c r="L88" s="60"/>
      <c r="M88" s="57"/>
      <c r="N88" s="57"/>
    </row>
    <row r="89" spans="1:14" s="3" customFormat="1" ht="15" hidden="1" customHeight="1" x14ac:dyDescent="0.25">
      <c r="A89" s="14"/>
      <c r="B89" s="1"/>
      <c r="C89" s="1"/>
      <c r="D89" s="1"/>
      <c r="E89" s="1"/>
      <c r="F89" s="1"/>
      <c r="G89" s="1"/>
      <c r="H89" s="1"/>
      <c r="I89" s="1"/>
      <c r="J89" s="1"/>
      <c r="K89" s="42"/>
      <c r="L89" s="60"/>
      <c r="M89" s="57"/>
      <c r="N89" s="57"/>
    </row>
    <row r="90" spans="1:14" s="3" customFormat="1" ht="15" hidden="1" customHeight="1" x14ac:dyDescent="0.25">
      <c r="A90" s="14"/>
      <c r="B90" s="1"/>
      <c r="C90" s="1"/>
      <c r="D90" s="1"/>
      <c r="E90" s="1"/>
      <c r="F90" s="1"/>
      <c r="G90" s="1"/>
      <c r="H90" s="1"/>
      <c r="I90" s="1"/>
      <c r="J90" s="1"/>
      <c r="K90" s="42"/>
      <c r="L90" s="60"/>
      <c r="M90" s="57"/>
      <c r="N90" s="57"/>
    </row>
    <row r="91" spans="1:14" s="3" customFormat="1" ht="15" hidden="1" customHeight="1" x14ac:dyDescent="0.25">
      <c r="A91" s="14"/>
      <c r="B91" s="1"/>
      <c r="C91" s="1"/>
      <c r="D91" s="1"/>
      <c r="E91" s="1"/>
      <c r="F91" s="1"/>
      <c r="G91" s="1"/>
      <c r="H91" s="1"/>
      <c r="I91" s="1"/>
      <c r="J91" s="1"/>
      <c r="K91" s="42"/>
      <c r="L91" s="60"/>
      <c r="M91" s="57"/>
      <c r="N91" s="57"/>
    </row>
    <row r="92" spans="1:14" s="3" customFormat="1" ht="15" hidden="1" customHeight="1" x14ac:dyDescent="0.25">
      <c r="A92" s="14"/>
      <c r="B92" s="1"/>
      <c r="C92" s="1"/>
      <c r="D92" s="1"/>
      <c r="E92" s="1"/>
      <c r="F92" s="1"/>
      <c r="G92" s="1"/>
      <c r="H92" s="1"/>
      <c r="I92" s="1"/>
      <c r="J92" s="1"/>
      <c r="K92" s="42"/>
      <c r="L92" s="60"/>
      <c r="M92" s="57"/>
      <c r="N92" s="57"/>
    </row>
    <row r="93" spans="1:14" s="3" customFormat="1" ht="15" hidden="1" customHeight="1" x14ac:dyDescent="0.25">
      <c r="A93" s="14"/>
      <c r="B93" s="1"/>
      <c r="C93" s="1"/>
      <c r="D93" s="1"/>
      <c r="E93" s="1"/>
      <c r="F93" s="1"/>
      <c r="G93" s="1"/>
      <c r="H93" s="1"/>
      <c r="I93" s="1"/>
      <c r="J93" s="1"/>
      <c r="K93" s="42"/>
      <c r="L93" s="60"/>
      <c r="M93" s="57"/>
      <c r="N93" s="57"/>
    </row>
    <row r="94" spans="1:14" s="3" customFormat="1" ht="15" hidden="1" customHeight="1" x14ac:dyDescent="0.25">
      <c r="A94" s="14"/>
      <c r="B94" s="1"/>
      <c r="C94" s="1"/>
      <c r="D94" s="1"/>
      <c r="E94" s="1"/>
      <c r="F94" s="1"/>
      <c r="G94" s="1"/>
      <c r="H94" s="1"/>
      <c r="I94" s="1"/>
      <c r="J94" s="1"/>
      <c r="K94" s="42"/>
      <c r="L94" s="60"/>
      <c r="M94" s="57"/>
      <c r="N94" s="57"/>
    </row>
    <row r="95" spans="1:14" s="3" customFormat="1" ht="15" hidden="1" customHeight="1" x14ac:dyDescent="0.25">
      <c r="A95" s="14"/>
      <c r="B95" s="1"/>
      <c r="C95" s="1"/>
      <c r="D95" s="1"/>
      <c r="E95" s="1"/>
      <c r="F95" s="1"/>
      <c r="G95" s="1"/>
      <c r="H95" s="1"/>
      <c r="I95" s="1"/>
      <c r="J95" s="1"/>
      <c r="K95" s="42"/>
      <c r="L95" s="60"/>
      <c r="M95" s="57"/>
      <c r="N95" s="57"/>
    </row>
    <row r="96" spans="1:14" s="3" customFormat="1" ht="15" hidden="1" customHeight="1" x14ac:dyDescent="0.25">
      <c r="A96" s="14"/>
      <c r="B96" s="1"/>
      <c r="C96" s="1"/>
      <c r="D96" s="1"/>
      <c r="E96" s="1"/>
      <c r="F96" s="1"/>
      <c r="G96" s="1"/>
      <c r="H96" s="1"/>
      <c r="I96" s="1"/>
      <c r="J96" s="1"/>
      <c r="K96" s="42"/>
      <c r="L96" s="60"/>
      <c r="M96" s="57"/>
      <c r="N96" s="57"/>
    </row>
    <row r="97" spans="1:14" s="3" customFormat="1" ht="15" hidden="1" customHeight="1" x14ac:dyDescent="0.25">
      <c r="A97" s="14"/>
      <c r="B97" s="1"/>
      <c r="C97" s="1"/>
      <c r="D97" s="1"/>
      <c r="E97" s="1"/>
      <c r="F97" s="1"/>
      <c r="G97" s="1"/>
      <c r="H97" s="1"/>
      <c r="I97" s="1"/>
      <c r="J97" s="1"/>
      <c r="K97" s="42"/>
      <c r="L97" s="60"/>
      <c r="M97" s="57"/>
      <c r="N97" s="57"/>
    </row>
    <row r="98" spans="1:14" s="3" customFormat="1" ht="15" hidden="1" customHeight="1" x14ac:dyDescent="0.25">
      <c r="A98" s="14"/>
      <c r="B98" s="1"/>
      <c r="C98" s="1"/>
      <c r="D98" s="1"/>
      <c r="E98" s="1"/>
      <c r="F98" s="1"/>
      <c r="G98" s="1"/>
      <c r="H98" s="1"/>
      <c r="I98" s="1"/>
      <c r="J98" s="1"/>
      <c r="K98" s="42"/>
      <c r="L98" s="60"/>
      <c r="M98" s="57"/>
      <c r="N98" s="57"/>
    </row>
    <row r="99" spans="1:14" s="3" customFormat="1" ht="15" hidden="1" customHeight="1" x14ac:dyDescent="0.25">
      <c r="A99" s="14"/>
      <c r="B99" s="1"/>
      <c r="C99" s="1"/>
      <c r="D99" s="1"/>
      <c r="E99" s="1"/>
      <c r="F99" s="1"/>
      <c r="G99" s="1"/>
      <c r="H99" s="1"/>
      <c r="I99" s="1"/>
      <c r="J99" s="1"/>
      <c r="K99" s="42"/>
      <c r="L99" s="60"/>
      <c r="M99" s="57"/>
      <c r="N99" s="57"/>
    </row>
    <row r="100" spans="1:14" hidden="1" x14ac:dyDescent="0.25"/>
  </sheetData>
  <sheetProtection password="DCBF" sheet="1" objects="1" scenarios="1" selectLockedCells="1"/>
  <mergeCells count="38">
    <mergeCell ref="B2:I2"/>
    <mergeCell ref="B4:I4"/>
    <mergeCell ref="B6:I6"/>
    <mergeCell ref="B9:C9"/>
    <mergeCell ref="B8:C8"/>
    <mergeCell ref="B38:J38"/>
    <mergeCell ref="B39:J39"/>
    <mergeCell ref="B37:J37"/>
    <mergeCell ref="B41:C41"/>
    <mergeCell ref="H15:J15"/>
    <mergeCell ref="H16:J16"/>
    <mergeCell ref="H17:J17"/>
    <mergeCell ref="G11:I11"/>
    <mergeCell ref="F8:I8"/>
    <mergeCell ref="B11:C11"/>
    <mergeCell ref="F14:G14"/>
    <mergeCell ref="G12:I12"/>
    <mergeCell ref="E10:F10"/>
    <mergeCell ref="G10:I10"/>
    <mergeCell ref="H14:J14"/>
    <mergeCell ref="H18:J18"/>
    <mergeCell ref="H19:J19"/>
    <mergeCell ref="H20:J20"/>
    <mergeCell ref="H21:J21"/>
    <mergeCell ref="H22:J22"/>
    <mergeCell ref="H23:J23"/>
    <mergeCell ref="H24:J24"/>
    <mergeCell ref="H25:J25"/>
    <mergeCell ref="H26:J26"/>
    <mergeCell ref="H27:J27"/>
    <mergeCell ref="H33:J33"/>
    <mergeCell ref="H34:J34"/>
    <mergeCell ref="H35:J35"/>
    <mergeCell ref="H28:J28"/>
    <mergeCell ref="H29:J29"/>
    <mergeCell ref="H30:J30"/>
    <mergeCell ref="H31:J31"/>
    <mergeCell ref="H32:J32"/>
  </mergeCells>
  <conditionalFormatting sqref="G10:G11">
    <cfRule type="cellIs" dxfId="9" priority="1048" stopIfTrue="1" operator="between">
      <formula>0.45</formula>
      <formula>0.55</formula>
    </cfRule>
  </conditionalFormatting>
  <conditionalFormatting sqref="F8">
    <cfRule type="expression" dxfId="8" priority="950" stopIfTrue="1">
      <formula>IF(E12&gt;0,1,0)</formula>
    </cfRule>
  </conditionalFormatting>
  <conditionalFormatting sqref="E8">
    <cfRule type="expression" dxfId="7" priority="281" stopIfTrue="1">
      <formula>D8&lt;&gt;0</formula>
    </cfRule>
  </conditionalFormatting>
  <conditionalFormatting sqref="E9">
    <cfRule type="expression" dxfId="6" priority="280" stopIfTrue="1">
      <formula>D9&lt;&gt;0</formula>
    </cfRule>
  </conditionalFormatting>
  <conditionalFormatting sqref="F15:F35">
    <cfRule type="expression" dxfId="5" priority="9" stopIfTrue="1">
      <formula>IF(N15=1,1,0)</formula>
    </cfRule>
    <cfRule type="expression" dxfId="4" priority="10" stopIfTrue="1">
      <formula>IF($L15=1,1,0)</formula>
    </cfRule>
  </conditionalFormatting>
  <conditionalFormatting sqref="G15:G35">
    <cfRule type="expression" dxfId="3" priority="6">
      <formula>IF($M15=1,1,0)</formula>
    </cfRule>
  </conditionalFormatting>
  <conditionalFormatting sqref="E11">
    <cfRule type="expression" dxfId="2" priority="5" stopIfTrue="1">
      <formula>D11&lt;&gt;0</formula>
    </cfRule>
  </conditionalFormatting>
  <conditionalFormatting sqref="N15:N35">
    <cfRule type="expression" priority="3">
      <formula>IF(T15=1,1,0)</formula>
    </cfRule>
    <cfRule type="expression" dxfId="1" priority="2">
      <formula>IF(T15=1,1,0)</formula>
    </cfRule>
  </conditionalFormatting>
  <conditionalFormatting sqref="H15:J35">
    <cfRule type="expression" dxfId="0" priority="1">
      <formula>IF(N15=1,1,0)</formula>
    </cfRule>
  </conditionalFormatting>
  <dataValidations count="3">
    <dataValidation type="decimal" allowBlank="1" showInputMessage="1" showErrorMessage="1" errorTitle="Längeneingabe" error="Negative oder zu große Längeneingabe [0 - 1000]" sqref="D8">
      <formula1>0</formula1>
      <formula2>1000</formula2>
    </dataValidation>
    <dataValidation type="decimal" allowBlank="1" showInputMessage="1" showErrorMessage="1" errorTitle="Verkürzungsfaktor" error="Verkürzungsfaktor, Falsche Eingabe [0,1 - 1]" sqref="D10">
      <formula1>0.1</formula1>
      <formula2>1</formula2>
    </dataValidation>
    <dataValidation type="decimal" allowBlank="1" showInputMessage="1" showErrorMessage="1" errorTitle="Längeneingabe" error="Negative oder zu große Längeneingabe [0 - 1000]" sqref="D9">
      <formula1>0</formula1>
      <formula2>1000</formula2>
    </dataValidation>
  </dataValidations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/>
  </sheetPr>
  <dimension ref="A1:AH150"/>
  <sheetViews>
    <sheetView showRowColHeaders="0" topLeftCell="A7" workbookViewId="0">
      <selection activeCell="A15" sqref="A15:K15"/>
    </sheetView>
  </sheetViews>
  <sheetFormatPr baseColWidth="10" defaultColWidth="0" defaultRowHeight="15" zeroHeight="1" x14ac:dyDescent="0.25"/>
  <cols>
    <col min="1" max="1" width="9.85546875" style="2" customWidth="1"/>
    <col min="2" max="2" width="11.7109375" style="2" customWidth="1"/>
    <col min="3" max="3" width="6" style="2" customWidth="1"/>
    <col min="4" max="8" width="11.7109375" style="2" customWidth="1"/>
    <col min="9" max="10" width="12.7109375" style="2" customWidth="1"/>
    <col min="11" max="11" width="15.7109375" style="2" customWidth="1"/>
    <col min="12" max="13" width="11.42578125" style="2" hidden="1" customWidth="1"/>
    <col min="14" max="34" width="11.42578125" style="3" hidden="1" customWidth="1"/>
    <col min="35" max="16384" width="11.42578125" style="2" hidden="1"/>
  </cols>
  <sheetData>
    <row r="1" spans="1:13" x14ac:dyDescent="0.25">
      <c r="A1" s="102" t="s">
        <v>42</v>
      </c>
      <c r="B1" s="102"/>
      <c r="C1" s="102"/>
      <c r="D1" s="102"/>
      <c r="E1" s="102"/>
      <c r="F1" s="102"/>
      <c r="G1" s="102"/>
      <c r="H1" s="102"/>
      <c r="I1" s="102"/>
      <c r="J1" s="102"/>
      <c r="K1" s="102"/>
      <c r="L1" s="3"/>
      <c r="M1" s="3"/>
    </row>
    <row r="2" spans="1:13" ht="5.0999999999999996" customHeight="1" x14ac:dyDescent="0.25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</row>
    <row r="3" spans="1:13" x14ac:dyDescent="0.25">
      <c r="A3" s="96" t="s">
        <v>36</v>
      </c>
      <c r="B3" s="96"/>
      <c r="C3" s="96"/>
      <c r="D3" s="96"/>
      <c r="E3" s="96"/>
      <c r="F3" s="96"/>
      <c r="G3" s="96"/>
      <c r="H3" s="96"/>
      <c r="I3" s="96"/>
      <c r="J3" s="96"/>
      <c r="K3" s="96"/>
      <c r="L3" s="3"/>
      <c r="M3" s="3"/>
    </row>
    <row r="4" spans="1:13" x14ac:dyDescent="0.25">
      <c r="A4" s="96" t="s">
        <v>37</v>
      </c>
      <c r="B4" s="96"/>
      <c r="C4" s="96"/>
      <c r="D4" s="96"/>
      <c r="E4" s="96"/>
      <c r="F4" s="96"/>
      <c r="G4" s="96"/>
      <c r="H4" s="96"/>
      <c r="I4" s="96"/>
      <c r="J4" s="96"/>
      <c r="K4" s="96"/>
      <c r="L4" s="3"/>
      <c r="M4" s="3"/>
    </row>
    <row r="5" spans="1:13" s="14" customFormat="1" ht="5.0999999999999996" customHeight="1" x14ac:dyDescent="0.25">
      <c r="A5" s="13"/>
      <c r="B5" s="13"/>
      <c r="C5" s="13"/>
      <c r="D5" s="13"/>
      <c r="E5" s="13"/>
      <c r="F5" s="13"/>
      <c r="G5" s="13"/>
      <c r="H5" s="13"/>
      <c r="I5" s="13"/>
      <c r="J5" s="13"/>
      <c r="K5" s="13"/>
    </row>
    <row r="6" spans="1:13" x14ac:dyDescent="0.25">
      <c r="A6" s="96" t="s">
        <v>45</v>
      </c>
      <c r="B6" s="96"/>
      <c r="C6" s="96"/>
      <c r="D6" s="96"/>
      <c r="E6" s="96"/>
      <c r="F6" s="96"/>
      <c r="G6" s="96"/>
      <c r="H6" s="96"/>
      <c r="I6" s="96"/>
      <c r="J6" s="96"/>
      <c r="K6" s="96"/>
      <c r="L6" s="3"/>
      <c r="M6" s="3"/>
    </row>
    <row r="7" spans="1:13" x14ac:dyDescent="0.25">
      <c r="A7" s="96" t="s">
        <v>46</v>
      </c>
      <c r="B7" s="96"/>
      <c r="C7" s="96"/>
      <c r="D7" s="96"/>
      <c r="E7" s="96"/>
      <c r="F7" s="96"/>
      <c r="G7" s="96"/>
      <c r="H7" s="96"/>
      <c r="I7" s="96"/>
      <c r="J7" s="96"/>
      <c r="K7" s="96"/>
      <c r="L7" s="3"/>
      <c r="M7" s="3"/>
    </row>
    <row r="8" spans="1:13" s="14" customFormat="1" ht="5.0999999999999996" customHeight="1" x14ac:dyDescent="0.25">
      <c r="A8" s="13"/>
      <c r="B8" s="13"/>
      <c r="C8" s="13"/>
      <c r="D8" s="13"/>
      <c r="E8" s="13"/>
      <c r="F8" s="13"/>
      <c r="G8" s="13"/>
      <c r="H8" s="13"/>
      <c r="I8" s="13"/>
      <c r="J8" s="13"/>
      <c r="K8" s="13"/>
    </row>
    <row r="9" spans="1:13" x14ac:dyDescent="0.25">
      <c r="A9" s="96" t="s">
        <v>47</v>
      </c>
      <c r="B9" s="96"/>
      <c r="C9" s="96"/>
      <c r="D9" s="96"/>
      <c r="E9" s="96"/>
      <c r="F9" s="96"/>
      <c r="G9" s="96"/>
      <c r="H9" s="96"/>
      <c r="I9" s="96"/>
      <c r="J9" s="96"/>
      <c r="K9" s="96"/>
      <c r="L9" s="3"/>
      <c r="M9" s="3"/>
    </row>
    <row r="10" spans="1:13" x14ac:dyDescent="0.25">
      <c r="A10" s="96" t="s">
        <v>60</v>
      </c>
      <c r="B10" s="96"/>
      <c r="C10" s="96"/>
      <c r="D10" s="96"/>
      <c r="E10" s="96"/>
      <c r="F10" s="96"/>
      <c r="G10" s="96"/>
      <c r="H10" s="96"/>
      <c r="I10" s="96"/>
      <c r="J10" s="96"/>
      <c r="K10" s="96"/>
      <c r="L10" s="3"/>
      <c r="M10" s="3"/>
    </row>
    <row r="11" spans="1:13" x14ac:dyDescent="0.25">
      <c r="A11" s="54" t="s">
        <v>48</v>
      </c>
      <c r="B11" s="54"/>
      <c r="C11" s="54"/>
      <c r="D11" s="54"/>
      <c r="E11" s="54"/>
      <c r="F11" s="54"/>
      <c r="G11" s="54"/>
      <c r="H11" s="54"/>
      <c r="I11" s="54"/>
      <c r="J11" s="54"/>
      <c r="K11" s="54"/>
      <c r="L11" s="3"/>
      <c r="M11" s="3"/>
    </row>
    <row r="12" spans="1:13" x14ac:dyDescent="0.25">
      <c r="A12" s="54" t="s">
        <v>59</v>
      </c>
      <c r="B12" s="54"/>
      <c r="C12" s="54"/>
      <c r="D12" s="54"/>
      <c r="E12" s="54"/>
      <c r="F12" s="54"/>
      <c r="G12" s="54"/>
      <c r="H12" s="54"/>
      <c r="I12" s="54"/>
      <c r="J12" s="54"/>
      <c r="K12" s="54"/>
      <c r="L12" s="3"/>
      <c r="M12" s="3"/>
    </row>
    <row r="13" spans="1:13" x14ac:dyDescent="0.25">
      <c r="A13" s="96" t="s">
        <v>38</v>
      </c>
      <c r="B13" s="96"/>
      <c r="C13" s="96"/>
      <c r="D13" s="96"/>
      <c r="E13" s="96"/>
      <c r="F13" s="96"/>
      <c r="G13" s="96"/>
      <c r="H13" s="96"/>
      <c r="I13" s="96"/>
      <c r="J13" s="96"/>
      <c r="K13" s="96"/>
      <c r="L13" s="3"/>
      <c r="M13" s="3"/>
    </row>
    <row r="14" spans="1:13" x14ac:dyDescent="0.25">
      <c r="A14" s="96" t="s">
        <v>39</v>
      </c>
      <c r="B14" s="96"/>
      <c r="C14" s="96"/>
      <c r="D14" s="96"/>
      <c r="E14" s="96"/>
      <c r="F14" s="96"/>
      <c r="G14" s="96"/>
      <c r="H14" s="96"/>
      <c r="I14" s="96"/>
      <c r="J14" s="96"/>
      <c r="K14" s="96"/>
      <c r="L14" s="3"/>
      <c r="M14" s="3"/>
    </row>
    <row r="15" spans="1:13" x14ac:dyDescent="0.25">
      <c r="A15" s="96" t="s">
        <v>49</v>
      </c>
      <c r="B15" s="96"/>
      <c r="C15" s="96"/>
      <c r="D15" s="96"/>
      <c r="E15" s="96"/>
      <c r="F15" s="96"/>
      <c r="G15" s="96"/>
      <c r="H15" s="96"/>
      <c r="I15" s="96"/>
      <c r="J15" s="96"/>
      <c r="K15" s="96"/>
      <c r="L15" s="3"/>
      <c r="M15" s="3"/>
    </row>
    <row r="16" spans="1:13" x14ac:dyDescent="0.25">
      <c r="A16" s="96" t="s">
        <v>63</v>
      </c>
      <c r="B16" s="96"/>
      <c r="C16" s="96"/>
      <c r="D16" s="96"/>
      <c r="E16" s="96"/>
      <c r="F16" s="96"/>
      <c r="G16" s="96"/>
      <c r="H16" s="96"/>
      <c r="I16" s="96"/>
      <c r="J16" s="96"/>
      <c r="K16" s="96"/>
      <c r="L16" s="3"/>
      <c r="M16" s="3"/>
    </row>
    <row r="17" spans="1:34" x14ac:dyDescent="0.25">
      <c r="A17" s="96" t="s">
        <v>64</v>
      </c>
      <c r="B17" s="96"/>
      <c r="C17" s="96"/>
      <c r="D17" s="96"/>
      <c r="E17" s="96"/>
      <c r="F17" s="96"/>
      <c r="G17" s="96"/>
      <c r="H17" s="96"/>
      <c r="I17" s="96"/>
      <c r="J17" s="96"/>
      <c r="K17" s="96"/>
      <c r="L17" s="3"/>
      <c r="M17" s="3"/>
    </row>
    <row r="18" spans="1:34" x14ac:dyDescent="0.25">
      <c r="A18" s="96" t="s">
        <v>50</v>
      </c>
      <c r="B18" s="96"/>
      <c r="C18" s="96"/>
      <c r="D18" s="96"/>
      <c r="E18" s="96"/>
      <c r="F18" s="96"/>
      <c r="G18" s="96"/>
      <c r="H18" s="96"/>
      <c r="I18" s="96"/>
      <c r="J18" s="96"/>
      <c r="K18" s="96"/>
      <c r="L18" s="3"/>
      <c r="M18" s="3"/>
    </row>
    <row r="19" spans="1:34" x14ac:dyDescent="0.25">
      <c r="A19" s="96" t="s">
        <v>65</v>
      </c>
      <c r="B19" s="96"/>
      <c r="C19" s="96"/>
      <c r="D19" s="96"/>
      <c r="E19" s="96"/>
      <c r="F19" s="96"/>
      <c r="G19" s="96"/>
      <c r="H19" s="96"/>
      <c r="I19" s="96"/>
      <c r="J19" s="96"/>
      <c r="K19" s="96"/>
      <c r="L19" s="3"/>
      <c r="M19" s="3"/>
    </row>
    <row r="20" spans="1:34" x14ac:dyDescent="0.25">
      <c r="A20" s="96" t="s">
        <v>66</v>
      </c>
      <c r="B20" s="96"/>
      <c r="C20" s="96"/>
      <c r="D20" s="96"/>
      <c r="E20" s="96"/>
      <c r="F20" s="96"/>
      <c r="G20" s="96"/>
      <c r="H20" s="96"/>
      <c r="I20" s="96"/>
      <c r="J20" s="96"/>
      <c r="K20" s="96"/>
      <c r="L20" s="3"/>
      <c r="M20" s="3"/>
    </row>
    <row r="21" spans="1:34" s="14" customFormat="1" ht="5.0999999999999996" customHeight="1" x14ac:dyDescent="0.25">
      <c r="A21" s="15"/>
      <c r="B21" s="15"/>
      <c r="C21" s="15"/>
      <c r="D21" s="15"/>
      <c r="E21" s="15"/>
      <c r="F21" s="15"/>
      <c r="G21" s="15"/>
      <c r="H21" s="15"/>
      <c r="I21" s="15"/>
      <c r="J21" s="15"/>
      <c r="K21" s="15"/>
    </row>
    <row r="22" spans="1:34" x14ac:dyDescent="0.25">
      <c r="A22" s="102" t="s">
        <v>43</v>
      </c>
      <c r="B22" s="102"/>
      <c r="C22" s="102"/>
      <c r="D22" s="102"/>
      <c r="E22" s="102"/>
      <c r="F22" s="102"/>
      <c r="G22" s="102"/>
      <c r="H22" s="102"/>
      <c r="I22" s="102"/>
      <c r="J22" s="102"/>
      <c r="K22" s="102"/>
      <c r="L22" s="3"/>
      <c r="M22" s="3"/>
    </row>
    <row r="23" spans="1:34" x14ac:dyDescent="0.25">
      <c r="A23" s="98" t="s">
        <v>40</v>
      </c>
      <c r="B23" s="98"/>
      <c r="C23" s="98"/>
      <c r="D23" s="98"/>
      <c r="E23" s="98"/>
      <c r="F23" s="98"/>
      <c r="G23" s="98"/>
      <c r="H23" s="98"/>
      <c r="I23" s="98"/>
      <c r="J23" s="98"/>
      <c r="K23" s="98"/>
      <c r="L23" s="3"/>
      <c r="M23" s="3"/>
    </row>
    <row r="24" spans="1:34" x14ac:dyDescent="0.25">
      <c r="A24" s="98" t="s">
        <v>41</v>
      </c>
      <c r="B24" s="98"/>
      <c r="C24" s="98"/>
      <c r="D24" s="98"/>
      <c r="E24" s="98"/>
      <c r="F24" s="98"/>
      <c r="G24" s="98"/>
      <c r="H24" s="98"/>
      <c r="I24" s="98"/>
      <c r="J24" s="98"/>
      <c r="K24" s="98"/>
      <c r="L24" s="3"/>
      <c r="M24" s="3"/>
    </row>
    <row r="25" spans="1:34" ht="5.0999999999999996" customHeight="1" x14ac:dyDescent="0.25">
      <c r="A25" s="98"/>
      <c r="B25" s="98"/>
      <c r="C25" s="98"/>
      <c r="D25" s="98"/>
      <c r="E25" s="98"/>
      <c r="F25" s="98"/>
      <c r="G25" s="98"/>
      <c r="H25" s="98"/>
      <c r="I25" s="98"/>
      <c r="J25" s="98"/>
      <c r="K25" s="98"/>
      <c r="L25" s="3"/>
      <c r="M25" s="3"/>
    </row>
    <row r="26" spans="1:34" x14ac:dyDescent="0.25">
      <c r="A26" s="99" t="s">
        <v>61</v>
      </c>
      <c r="B26" s="99"/>
      <c r="C26" s="99"/>
      <c r="D26" s="99"/>
      <c r="E26" s="99"/>
      <c r="F26" s="99"/>
      <c r="G26" s="99"/>
      <c r="H26" s="99"/>
      <c r="I26" s="99"/>
      <c r="J26" s="99"/>
      <c r="K26" s="99"/>
      <c r="L26" s="3"/>
      <c r="M26" s="3"/>
    </row>
    <row r="27" spans="1:34" x14ac:dyDescent="0.25">
      <c r="A27" s="99" t="s">
        <v>68</v>
      </c>
      <c r="B27" s="99"/>
      <c r="C27" s="99"/>
      <c r="D27" s="99"/>
      <c r="E27" s="99"/>
      <c r="F27" s="99"/>
      <c r="G27" s="99"/>
      <c r="H27" s="99"/>
      <c r="I27" s="99"/>
      <c r="J27" s="99"/>
      <c r="K27" s="99"/>
      <c r="L27" s="3"/>
      <c r="M27" s="3"/>
    </row>
    <row r="28" spans="1:34" ht="3" customHeight="1" x14ac:dyDescent="0.25">
      <c r="A28" s="97"/>
      <c r="B28" s="97"/>
      <c r="C28" s="97"/>
      <c r="D28" s="97"/>
      <c r="E28" s="97"/>
      <c r="F28" s="97"/>
      <c r="G28" s="97"/>
      <c r="H28" s="97"/>
      <c r="I28" s="97"/>
      <c r="J28" s="97"/>
      <c r="K28" s="97"/>
      <c r="L28" s="3"/>
      <c r="M28" s="3"/>
    </row>
    <row r="29" spans="1:34" s="9" customFormat="1" ht="12.95" customHeight="1" x14ac:dyDescent="0.25">
      <c r="A29" s="100" t="s">
        <v>54</v>
      </c>
      <c r="B29" s="101"/>
      <c r="C29" s="101"/>
      <c r="D29" s="101"/>
      <c r="E29" s="101"/>
      <c r="F29" s="101"/>
      <c r="G29" s="101"/>
      <c r="H29" s="101"/>
      <c r="I29" s="101"/>
      <c r="J29" s="101"/>
      <c r="K29" s="101"/>
      <c r="L29" s="11"/>
      <c r="M29" s="11"/>
      <c r="N29" s="11"/>
      <c r="O29" s="11"/>
      <c r="P29" s="11"/>
      <c r="Q29" s="11"/>
      <c r="R29" s="11"/>
      <c r="S29" s="11"/>
      <c r="T29" s="11"/>
      <c r="U29" s="11"/>
      <c r="V29" s="11"/>
      <c r="W29" s="11"/>
      <c r="X29" s="11"/>
      <c r="Y29" s="11"/>
      <c r="Z29" s="11"/>
      <c r="AA29" s="11"/>
      <c r="AB29" s="11"/>
      <c r="AC29" s="11"/>
      <c r="AD29" s="11"/>
      <c r="AE29" s="11"/>
      <c r="AF29" s="11"/>
      <c r="AG29" s="11"/>
      <c r="AH29" s="11"/>
    </row>
    <row r="30" spans="1:34" hidden="1" x14ac:dyDescent="0.25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</row>
    <row r="31" spans="1:34" hidden="1" x14ac:dyDescent="0.25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</row>
    <row r="32" spans="1:34" hidden="1" x14ac:dyDescent="0.25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</row>
    <row r="33" spans="1:13" hidden="1" x14ac:dyDescent="0.25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</row>
    <row r="34" spans="1:13" hidden="1" x14ac:dyDescent="0.25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</row>
    <row r="35" spans="1:13" hidden="1" x14ac:dyDescent="0.25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</row>
    <row r="36" spans="1:13" hidden="1" x14ac:dyDescent="0.25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</row>
    <row r="37" spans="1:13" hidden="1" x14ac:dyDescent="0.25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</row>
    <row r="38" spans="1:13" hidden="1" x14ac:dyDescent="0.25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</row>
    <row r="39" spans="1:13" hidden="1" x14ac:dyDescent="0.25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</row>
    <row r="40" spans="1:13" hidden="1" x14ac:dyDescent="0.25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</row>
    <row r="41" spans="1:13" hidden="1" x14ac:dyDescent="0.25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</row>
    <row r="42" spans="1:13" hidden="1" x14ac:dyDescent="0.25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</row>
    <row r="43" spans="1:13" s="3" customFormat="1" hidden="1" x14ac:dyDescent="0.25"/>
    <row r="44" spans="1:13" s="3" customFormat="1" hidden="1" x14ac:dyDescent="0.25"/>
    <row r="45" spans="1:13" s="3" customFormat="1" hidden="1" x14ac:dyDescent="0.25"/>
    <row r="46" spans="1:13" s="3" customFormat="1" hidden="1" x14ac:dyDescent="0.25"/>
    <row r="47" spans="1:13" s="3" customFormat="1" hidden="1" x14ac:dyDescent="0.25"/>
    <row r="48" spans="1:13" s="3" customFormat="1" hidden="1" x14ac:dyDescent="0.25"/>
    <row r="49" s="3" customFormat="1" hidden="1" x14ac:dyDescent="0.25"/>
    <row r="50" s="3" customFormat="1" hidden="1" x14ac:dyDescent="0.25"/>
    <row r="51" s="3" customFormat="1" hidden="1" x14ac:dyDescent="0.25"/>
    <row r="52" s="3" customFormat="1" hidden="1" x14ac:dyDescent="0.25"/>
    <row r="53" s="3" customFormat="1" hidden="1" x14ac:dyDescent="0.25"/>
    <row r="54" s="3" customFormat="1" hidden="1" x14ac:dyDescent="0.25"/>
    <row r="55" s="3" customFormat="1" hidden="1" x14ac:dyDescent="0.25"/>
    <row r="56" s="3" customFormat="1" hidden="1" x14ac:dyDescent="0.25"/>
    <row r="57" s="3" customFormat="1" hidden="1" x14ac:dyDescent="0.25"/>
    <row r="58" s="3" customFormat="1" hidden="1" x14ac:dyDescent="0.25"/>
    <row r="59" s="3" customFormat="1" hidden="1" x14ac:dyDescent="0.25"/>
    <row r="60" s="3" customFormat="1" hidden="1" x14ac:dyDescent="0.25"/>
    <row r="61" s="3" customFormat="1" hidden="1" x14ac:dyDescent="0.25"/>
    <row r="62" s="3" customFormat="1" hidden="1" x14ac:dyDescent="0.25"/>
    <row r="63" s="3" customFormat="1" hidden="1" x14ac:dyDescent="0.25"/>
    <row r="64" s="3" customFormat="1" hidden="1" x14ac:dyDescent="0.25"/>
    <row r="65" s="3" customFormat="1" hidden="1" x14ac:dyDescent="0.25"/>
    <row r="66" s="3" customFormat="1" hidden="1" x14ac:dyDescent="0.25"/>
    <row r="67" s="3" customFormat="1" hidden="1" x14ac:dyDescent="0.25"/>
    <row r="68" s="3" customFormat="1" hidden="1" x14ac:dyDescent="0.25"/>
    <row r="69" s="3" customFormat="1" hidden="1" x14ac:dyDescent="0.25"/>
    <row r="70" s="3" customFormat="1" hidden="1" x14ac:dyDescent="0.25"/>
    <row r="71" s="3" customFormat="1" hidden="1" x14ac:dyDescent="0.25"/>
    <row r="72" s="3" customFormat="1" hidden="1" x14ac:dyDescent="0.25"/>
    <row r="73" s="3" customFormat="1" hidden="1" x14ac:dyDescent="0.25"/>
    <row r="74" s="3" customFormat="1" hidden="1" x14ac:dyDescent="0.25"/>
    <row r="75" s="3" customFormat="1" hidden="1" x14ac:dyDescent="0.25"/>
    <row r="76" s="3" customFormat="1" hidden="1" x14ac:dyDescent="0.25"/>
    <row r="77" s="3" customFormat="1" hidden="1" x14ac:dyDescent="0.25"/>
    <row r="78" s="3" customFormat="1" hidden="1" x14ac:dyDescent="0.25"/>
    <row r="79" s="3" customFormat="1" hidden="1" x14ac:dyDescent="0.25"/>
    <row r="80" s="3" customFormat="1" hidden="1" x14ac:dyDescent="0.25"/>
    <row r="81" s="3" customFormat="1" hidden="1" x14ac:dyDescent="0.25"/>
    <row r="82" s="3" customFormat="1" hidden="1" x14ac:dyDescent="0.25"/>
    <row r="83" s="3" customFormat="1" hidden="1" x14ac:dyDescent="0.25"/>
    <row r="84" s="3" customFormat="1" hidden="1" x14ac:dyDescent="0.25"/>
    <row r="85" s="3" customFormat="1" hidden="1" x14ac:dyDescent="0.25"/>
    <row r="86" s="3" customFormat="1" hidden="1" x14ac:dyDescent="0.25"/>
    <row r="87" s="3" customFormat="1" hidden="1" x14ac:dyDescent="0.25"/>
    <row r="88" s="3" customFormat="1" hidden="1" x14ac:dyDescent="0.25"/>
    <row r="89" s="3" customFormat="1" hidden="1" x14ac:dyDescent="0.25"/>
    <row r="90" s="3" customFormat="1" hidden="1" x14ac:dyDescent="0.25"/>
    <row r="91" s="3" customFormat="1" hidden="1" x14ac:dyDescent="0.25"/>
    <row r="92" s="3" customFormat="1" hidden="1" x14ac:dyDescent="0.25"/>
    <row r="93" s="3" customFormat="1" hidden="1" x14ac:dyDescent="0.25"/>
    <row r="94" s="3" customFormat="1" hidden="1" x14ac:dyDescent="0.25"/>
    <row r="95" s="3" customFormat="1" hidden="1" x14ac:dyDescent="0.25"/>
    <row r="96" s="3" customFormat="1" hidden="1" x14ac:dyDescent="0.25"/>
    <row r="97" s="3" customFormat="1" hidden="1" x14ac:dyDescent="0.25"/>
    <row r="98" s="3" customFormat="1" hidden="1" x14ac:dyDescent="0.25"/>
    <row r="99" s="3" customFormat="1" hidden="1" x14ac:dyDescent="0.25"/>
    <row r="100" s="3" customFormat="1" hidden="1" x14ac:dyDescent="0.25"/>
    <row r="101" s="3" customFormat="1" hidden="1" x14ac:dyDescent="0.25"/>
    <row r="102" s="3" customFormat="1" hidden="1" x14ac:dyDescent="0.25"/>
    <row r="103" s="3" customFormat="1" hidden="1" x14ac:dyDescent="0.25"/>
    <row r="104" s="3" customFormat="1" hidden="1" x14ac:dyDescent="0.25"/>
    <row r="105" s="3" customFormat="1" hidden="1" x14ac:dyDescent="0.25"/>
    <row r="106" s="3" customFormat="1" hidden="1" x14ac:dyDescent="0.25"/>
    <row r="107" s="3" customFormat="1" hidden="1" x14ac:dyDescent="0.25"/>
    <row r="108" s="3" customFormat="1" hidden="1" x14ac:dyDescent="0.25"/>
    <row r="109" s="3" customFormat="1" hidden="1" x14ac:dyDescent="0.25"/>
    <row r="110" s="3" customFormat="1" hidden="1" x14ac:dyDescent="0.25"/>
    <row r="111" s="3" customFormat="1" hidden="1" x14ac:dyDescent="0.25"/>
    <row r="112" s="3" customFormat="1" hidden="1" x14ac:dyDescent="0.25"/>
    <row r="113" s="3" customFormat="1" hidden="1" x14ac:dyDescent="0.25"/>
    <row r="114" s="3" customFormat="1" hidden="1" x14ac:dyDescent="0.25"/>
    <row r="115" s="3" customFormat="1" hidden="1" x14ac:dyDescent="0.25"/>
    <row r="116" s="3" customFormat="1" hidden="1" x14ac:dyDescent="0.25"/>
    <row r="117" s="3" customFormat="1" hidden="1" x14ac:dyDescent="0.25"/>
    <row r="118" s="3" customFormat="1" hidden="1" x14ac:dyDescent="0.25"/>
    <row r="119" s="3" customFormat="1" hidden="1" x14ac:dyDescent="0.25"/>
    <row r="120" s="3" customFormat="1" hidden="1" x14ac:dyDescent="0.25"/>
    <row r="121" s="3" customFormat="1" hidden="1" x14ac:dyDescent="0.25"/>
    <row r="122" s="3" customFormat="1" hidden="1" x14ac:dyDescent="0.25"/>
    <row r="123" s="3" customFormat="1" hidden="1" x14ac:dyDescent="0.25"/>
    <row r="124" s="3" customFormat="1" hidden="1" x14ac:dyDescent="0.25"/>
    <row r="125" s="3" customFormat="1" hidden="1" x14ac:dyDescent="0.25"/>
    <row r="126" s="3" customFormat="1" hidden="1" x14ac:dyDescent="0.25"/>
    <row r="127" s="3" customFormat="1" hidden="1" x14ac:dyDescent="0.25"/>
    <row r="128" s="3" customFormat="1" hidden="1" x14ac:dyDescent="0.25"/>
    <row r="129" s="3" customFormat="1" hidden="1" x14ac:dyDescent="0.25"/>
    <row r="130" s="3" customFormat="1" hidden="1" x14ac:dyDescent="0.25"/>
    <row r="131" s="3" customFormat="1" hidden="1" x14ac:dyDescent="0.25"/>
    <row r="132" s="3" customFormat="1" hidden="1" x14ac:dyDescent="0.25"/>
    <row r="133" s="3" customFormat="1" hidden="1" x14ac:dyDescent="0.25"/>
    <row r="134" s="3" customFormat="1" hidden="1" x14ac:dyDescent="0.25"/>
    <row r="135" s="3" customFormat="1" hidden="1" x14ac:dyDescent="0.25"/>
    <row r="136" s="3" customFormat="1" hidden="1" x14ac:dyDescent="0.25"/>
    <row r="137" s="3" customFormat="1" hidden="1" x14ac:dyDescent="0.25"/>
    <row r="138" s="3" customFormat="1" hidden="1" x14ac:dyDescent="0.25"/>
    <row r="139" s="3" customFormat="1" hidden="1" x14ac:dyDescent="0.25"/>
    <row r="140" s="3" customFormat="1" hidden="1" x14ac:dyDescent="0.25"/>
    <row r="141" s="3" customFormat="1" hidden="1" x14ac:dyDescent="0.25"/>
    <row r="142" s="3" customFormat="1" hidden="1" x14ac:dyDescent="0.25"/>
    <row r="143" s="3" customFormat="1" hidden="1" x14ac:dyDescent="0.25"/>
    <row r="144" s="3" customFormat="1" hidden="1" x14ac:dyDescent="0.25"/>
    <row r="145" s="3" customFormat="1" hidden="1" x14ac:dyDescent="0.25"/>
    <row r="146" s="3" customFormat="1" hidden="1" x14ac:dyDescent="0.25"/>
    <row r="147" s="3" customFormat="1" hidden="1" x14ac:dyDescent="0.25"/>
    <row r="148" hidden="1" x14ac:dyDescent="0.25"/>
    <row r="149" hidden="1" x14ac:dyDescent="0.25"/>
    <row r="150" hidden="1" x14ac:dyDescent="0.25"/>
  </sheetData>
  <sheetProtection password="DCBF" sheet="1" objects="1" scenarios="1" selectLockedCells="1" selectUnlockedCells="1"/>
  <mergeCells count="23">
    <mergeCell ref="A29:K29"/>
    <mergeCell ref="A18:K18"/>
    <mergeCell ref="A22:K22"/>
    <mergeCell ref="A1:K1"/>
    <mergeCell ref="A9:K9"/>
    <mergeCell ref="A10:K10"/>
    <mergeCell ref="A13:K13"/>
    <mergeCell ref="A3:K3"/>
    <mergeCell ref="A4:K4"/>
    <mergeCell ref="A6:K6"/>
    <mergeCell ref="A7:K7"/>
    <mergeCell ref="A15:K15"/>
    <mergeCell ref="A24:K24"/>
    <mergeCell ref="A27:K27"/>
    <mergeCell ref="A19:K19"/>
    <mergeCell ref="A14:K14"/>
    <mergeCell ref="A16:K16"/>
    <mergeCell ref="A17:K17"/>
    <mergeCell ref="A28:K28"/>
    <mergeCell ref="A20:K20"/>
    <mergeCell ref="A23:K23"/>
    <mergeCell ref="A26:K26"/>
    <mergeCell ref="A25:K25"/>
  </mergeCells>
  <pageMargins left="0.7" right="0.7" top="0.78740157499999996" bottom="0.78740157499999996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Doppelzepp</vt:lpstr>
      <vt:lpstr>Anleitung</vt:lpstr>
    </vt:vector>
  </TitlesOfParts>
  <Company>privat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ufromm</dc:creator>
  <cp:lastModifiedBy>Fromm</cp:lastModifiedBy>
  <dcterms:created xsi:type="dcterms:W3CDTF">2012-08-24T08:27:02Z</dcterms:created>
  <dcterms:modified xsi:type="dcterms:W3CDTF">2025-07-12T13:26:02Z</dcterms:modified>
</cp:coreProperties>
</file>